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f257e5af84af92a2/Horton Parish Council/External Audit 22-23/"/>
    </mc:Choice>
  </mc:AlternateContent>
  <xr:revisionPtr revIDLastSave="6" documentId="8_{F4FE9574-BFE5-42D2-8207-9E318204C202}" xr6:coauthVersionLast="47" xr6:coauthVersionMax="47" xr10:uidLastSave="{512E8167-5544-4C7E-94E0-4C6384C23112}"/>
  <bookViews>
    <workbookView xWindow="-110" yWindow="-110" windowWidth="38620" windowHeight="21100" xr2:uid="{00000000-000D-0000-FFFF-FFFF00000000}"/>
  </bookViews>
  <sheets>
    <sheet name="Year end bank rec" sheetId="5" r:id="rId1"/>
    <sheet name="Precept Form" sheetId="6" state="hidden" r:id="rId2"/>
    <sheet name="Full Year Forecast budget 22-23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ieP9IQbxKgP5eJaBgsVyxpTX+K9g=="/>
    </ext>
  </extLst>
</workbook>
</file>

<file path=xl/calcChain.xml><?xml version="1.0" encoding="utf-8"?>
<calcChain xmlns="http://schemas.openxmlformats.org/spreadsheetml/2006/main">
  <c r="E31" i="7" l="1"/>
  <c r="C28" i="7"/>
  <c r="D26" i="7"/>
  <c r="E26" i="7" s="1"/>
  <c r="E25" i="7"/>
  <c r="D27" i="7" s="1"/>
  <c r="E27" i="7" s="1"/>
  <c r="D25" i="7"/>
  <c r="D24" i="7"/>
  <c r="E24" i="7" s="1"/>
  <c r="D23" i="7"/>
  <c r="E23" i="7" s="1"/>
  <c r="D22" i="7"/>
  <c r="E22" i="7" s="1"/>
  <c r="E21" i="7"/>
  <c r="D21" i="7"/>
  <c r="D20" i="7"/>
  <c r="E20" i="7" s="1"/>
  <c r="D19" i="7"/>
  <c r="E19" i="7" s="1"/>
  <c r="D18" i="7"/>
  <c r="E18" i="7" s="1"/>
  <c r="E17" i="7"/>
  <c r="D17" i="7"/>
  <c r="D16" i="7"/>
  <c r="E16" i="7" s="1"/>
  <c r="D15" i="7"/>
  <c r="E15" i="7" s="1"/>
  <c r="D14" i="7"/>
  <c r="E14" i="7" s="1"/>
  <c r="E13" i="7"/>
  <c r="D12" i="7"/>
  <c r="E12" i="7" s="1"/>
  <c r="E8" i="7"/>
  <c r="D8" i="7"/>
  <c r="C6" i="7"/>
  <c r="E5" i="7"/>
  <c r="D5" i="7"/>
  <c r="D4" i="7"/>
  <c r="E4" i="7" s="1"/>
  <c r="I51" i="6"/>
  <c r="I47" i="6"/>
  <c r="I53" i="6" s="1"/>
  <c r="C43" i="6"/>
  <c r="C59" i="6" s="1"/>
  <c r="M35" i="6"/>
  <c r="E35" i="6"/>
  <c r="M34" i="6"/>
  <c r="E34" i="6"/>
  <c r="M33" i="6"/>
  <c r="E33" i="6"/>
  <c r="M32" i="6"/>
  <c r="E32" i="6"/>
  <c r="M31" i="6"/>
  <c r="E31" i="6"/>
  <c r="M30" i="6"/>
  <c r="E30" i="6"/>
  <c r="M29" i="6"/>
  <c r="Q29" i="6" s="1"/>
  <c r="E29" i="6"/>
  <c r="M28" i="6"/>
  <c r="G28" i="6"/>
  <c r="G29" i="6" s="1"/>
  <c r="E28" i="6"/>
  <c r="Q22" i="6"/>
  <c r="O28" i="6" s="1"/>
  <c r="O29" i="6" s="1"/>
  <c r="O30" i="6" s="1"/>
  <c r="O31" i="6" s="1"/>
  <c r="O32" i="6" s="1"/>
  <c r="O33" i="6" s="1"/>
  <c r="O34" i="6" s="1"/>
  <c r="O35" i="6" s="1"/>
  <c r="I22" i="6"/>
  <c r="H8" i="6"/>
  <c r="H7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A5" i="6"/>
  <c r="R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A4" i="6"/>
  <c r="R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D9" i="7"/>
  <c r="E9" i="7" s="1"/>
  <c r="C7" i="7"/>
  <c r="D7" i="7" s="1"/>
  <c r="E7" i="7" s="1"/>
  <c r="I29" i="6" l="1"/>
  <c r="Q28" i="6"/>
  <c r="G30" i="6"/>
  <c r="G31" i="6" s="1"/>
  <c r="Q31" i="6"/>
  <c r="Q32" i="6"/>
  <c r="Q35" i="6"/>
  <c r="C10" i="7"/>
  <c r="E28" i="7"/>
  <c r="I28" i="6"/>
  <c r="D28" i="7"/>
  <c r="Q30" i="6"/>
  <c r="Q33" i="6"/>
  <c r="Q34" i="6"/>
  <c r="I63" i="6"/>
  <c r="D6" i="7"/>
  <c r="I30" i="6" l="1"/>
  <c r="E6" i="7"/>
  <c r="E10" i="7" s="1"/>
  <c r="E32" i="7" s="1"/>
  <c r="E33" i="7" s="1"/>
  <c r="D10" i="7"/>
  <c r="I64" i="6"/>
  <c r="I65" i="6" s="1"/>
  <c r="I31" i="6"/>
  <c r="G32" i="6"/>
  <c r="G33" i="6" l="1"/>
  <c r="I32" i="6"/>
  <c r="I33" i="6" l="1"/>
  <c r="G34" i="6"/>
  <c r="G35" i="6" l="1"/>
  <c r="I35" i="6" s="1"/>
  <c r="I34" i="6"/>
</calcChain>
</file>

<file path=xl/sharedStrings.xml><?xml version="1.0" encoding="utf-8"?>
<sst xmlns="http://schemas.openxmlformats.org/spreadsheetml/2006/main" count="182" uniqueCount="112">
  <si>
    <t>Date</t>
  </si>
  <si>
    <t>Precept</t>
  </si>
  <si>
    <t>Support grant</t>
  </si>
  <si>
    <t>CLERK</t>
  </si>
  <si>
    <t>ADMIN</t>
  </si>
  <si>
    <t>GREENS</t>
  </si>
  <si>
    <t>AUDIT</t>
  </si>
  <si>
    <t>INSURANCE</t>
  </si>
  <si>
    <t>RBWM</t>
  </si>
  <si>
    <t>PROJECTS</t>
  </si>
  <si>
    <t>ONE OFF</t>
  </si>
  <si>
    <t>Sec. 137</t>
  </si>
  <si>
    <t>VAT</t>
  </si>
  <si>
    <t>Less uncleared items</t>
  </si>
  <si>
    <t>=</t>
  </si>
  <si>
    <t>Horton Parish Council</t>
  </si>
  <si>
    <t>Bank reconciliation as at 31st March 2023</t>
  </si>
  <si>
    <t>Current a/c bank balance 31 March 23</t>
  </si>
  <si>
    <t>as per bank statement</t>
  </si>
  <si>
    <t xml:space="preserve">Plus: o/s </t>
  </si>
  <si>
    <t xml:space="preserve">chq </t>
  </si>
  <si>
    <t>Agrees cashbook balance 31 March 23</t>
  </si>
  <si>
    <t>L44</t>
  </si>
  <si>
    <t>Cash Book</t>
  </si>
  <si>
    <t>Combined opening balance 1 April 22</t>
  </si>
  <si>
    <t>Plus receipts in year</t>
  </si>
  <si>
    <t>Less payments in year</t>
  </si>
  <si>
    <t>Combined cashbook balance 31.3.23</t>
  </si>
  <si>
    <t>printable sizes</t>
  </si>
  <si>
    <t>FORM A</t>
  </si>
  <si>
    <t>PARISH PRECEPT FORM 2021/22 Current Spend</t>
  </si>
  <si>
    <t>PARISH PRECEPT FORM 2021/22  £4,400 from reserves</t>
  </si>
  <si>
    <t>PART A</t>
  </si>
  <si>
    <t>Parish/Town:</t>
  </si>
  <si>
    <t xml:space="preserve">  </t>
  </si>
  <si>
    <t>Horton</t>
  </si>
  <si>
    <t>A</t>
  </si>
  <si>
    <t>Precept for 2021/22</t>
  </si>
  <si>
    <t>B</t>
  </si>
  <si>
    <t>Tax Base (Band D Equivalents)</t>
  </si>
  <si>
    <t>C</t>
  </si>
  <si>
    <t>Precept per Band D Property</t>
  </si>
  <si>
    <t>(A Divided by B)</t>
  </si>
  <si>
    <t>PART B</t>
  </si>
  <si>
    <t>Band</t>
  </si>
  <si>
    <t>Prop'n of Band D Precept</t>
  </si>
  <si>
    <t>Band D Precept (Item C Above)</t>
  </si>
  <si>
    <t>6/9</t>
  </si>
  <si>
    <t>X</t>
  </si>
  <si>
    <t>7/9</t>
  </si>
  <si>
    <t>8/9</t>
  </si>
  <si>
    <t>D</t>
  </si>
  <si>
    <t>9/9</t>
  </si>
  <si>
    <t>E</t>
  </si>
  <si>
    <t>11/9</t>
  </si>
  <si>
    <t>F</t>
  </si>
  <si>
    <t>13/9</t>
  </si>
  <si>
    <t>G</t>
  </si>
  <si>
    <t>15/9</t>
  </si>
  <si>
    <t>H</t>
  </si>
  <si>
    <t>18/9</t>
  </si>
  <si>
    <t>Signed</t>
  </si>
  <si>
    <t>(Clerk to the Council)</t>
  </si>
  <si>
    <t>FORM B</t>
  </si>
  <si>
    <t>Gross Expenditure</t>
  </si>
  <si>
    <t>Additions to Balances/Reserves</t>
  </si>
  <si>
    <t>Total Gross Expenditure</t>
  </si>
  <si>
    <t>Gross Income</t>
  </si>
  <si>
    <t>Use of Balances/Reserves</t>
  </si>
  <si>
    <t>Total Gross Income</t>
  </si>
  <si>
    <t>NET EXPENDITURE (The Precept)</t>
  </si>
  <si>
    <t>of (address)</t>
  </si>
  <si>
    <t>at the beginning of April 2021 the sum of</t>
  </si>
  <si>
    <t>and at the beginning of October 2021 the sum of</t>
  </si>
  <si>
    <t>Totalling</t>
  </si>
  <si>
    <t>to meet the expenses payable by the Parish/Town Council.</t>
  </si>
  <si>
    <t xml:space="preserve">AUTHORISED at the meeting of the Parish/Town Council held on the </t>
  </si>
  <si>
    <t>Day of</t>
  </si>
  <si>
    <t xml:space="preserve">Signed </t>
  </si>
  <si>
    <t>Designation</t>
  </si>
  <si>
    <t>The officer appointed for this purpose</t>
  </si>
  <si>
    <t>Details of Payment Instructions, only complete this section if the bank details have changed.</t>
  </si>
  <si>
    <t>Bank</t>
  </si>
  <si>
    <t>Address</t>
  </si>
  <si>
    <t>Account Name</t>
  </si>
  <si>
    <t>Account No.</t>
  </si>
  <si>
    <t>Sort Code</t>
  </si>
  <si>
    <t>Please return both forms BY EMAIL to:</t>
  </si>
  <si>
    <t>Andrew Vallance</t>
  </si>
  <si>
    <t>Head of Finance &amp; Deputy Section 151 Officer</t>
  </si>
  <si>
    <t>Andrew.Vallance@rbwm.gov.uk</t>
  </si>
  <si>
    <t>Please Copy in:      Sarah.Orme@rbwm.gov.uk</t>
  </si>
  <si>
    <t>Actual</t>
  </si>
  <si>
    <t>Projected</t>
  </si>
  <si>
    <t>Cashflow</t>
  </si>
  <si>
    <t>CIL</t>
  </si>
  <si>
    <t>Ringfenced income</t>
  </si>
  <si>
    <t>SLA</t>
  </si>
  <si>
    <t>Credit</t>
  </si>
  <si>
    <t>Returned VAT</t>
  </si>
  <si>
    <t>Total Income</t>
  </si>
  <si>
    <t>BANK CHARGES</t>
  </si>
  <si>
    <t>NAG Admin</t>
  </si>
  <si>
    <t>WEB</t>
  </si>
  <si>
    <t>CHAMPNEY</t>
  </si>
  <si>
    <t>ST MICHAELS</t>
  </si>
  <si>
    <t xml:space="preserve">VAT will be reclaimed in the next financial Year. </t>
  </si>
  <si>
    <t>Total Expenditure</t>
  </si>
  <si>
    <t>31st March 2022</t>
  </si>
  <si>
    <t>Closing Balance 31st December 2021</t>
  </si>
  <si>
    <t>Projected Q4</t>
  </si>
  <si>
    <t>Closing Balance 31st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</si>
</sst>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43" formatCode="_-* #,##0.00_-;\-* #,##0.00_-;_-* &quot;-&quot;??_-;_-@_-"/>
    <numFmt numFmtId="165" formatCode="_-* #,##0.00_-;\-* #,##0.00_-;_-* &quot;-&quot;??_-;_-@"/>
    <numFmt numFmtId="166" formatCode="_-&quot;£&quot;* #,##0.00_-;\-&quot;£&quot;* #,##0.00_-;_-&quot;£&quot;* &quot;-&quot;??_-;_-@"/>
    <numFmt numFmtId="169" formatCode="&quot;£&quot;#,##0.00"/>
    <numFmt numFmtId="174" formatCode="_-[$£-809]* #,##0_-;\-[$£-809]* #,##0_-;_-[$£-809]* &quot;-&quot;??_-;_-@_-"/>
  </numFmts>
  <fonts count="23">
    <font>
      <sz val="11"/>
      <color rgb="FF000000"/>
      <name val="Calibri"/>
      <scheme val="minor"/>
    </font>
    <font>
      <sz val="11"/>
      <color rgb="FF000000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0"/>
      <color theme="1"/>
      <name val="Arial"/>
    </font>
    <font>
      <sz val="11"/>
      <color theme="1"/>
      <name val="Calibri"/>
      <scheme val="minor"/>
    </font>
    <font>
      <sz val="11"/>
      <color rgb="FF000000"/>
      <name val="Calibri"/>
    </font>
    <font>
      <b/>
      <sz val="12"/>
      <color theme="1"/>
      <name val="Trebuchet MS"/>
    </font>
    <font>
      <sz val="11"/>
      <name val="Calibri"/>
    </font>
    <font>
      <b/>
      <sz val="10"/>
      <color theme="1"/>
      <name val="Trebuchet MS"/>
    </font>
    <font>
      <sz val="10"/>
      <color theme="1"/>
      <name val="Trebuchet MS"/>
    </font>
    <font>
      <sz val="14"/>
      <color theme="1"/>
      <name val="Trebuchet MS"/>
    </font>
    <font>
      <sz val="9"/>
      <color theme="1"/>
      <name val="Trebuchet MS"/>
    </font>
    <font>
      <b/>
      <sz val="9"/>
      <color theme="1"/>
      <name val="Trebuchet MS"/>
    </font>
    <font>
      <sz val="8"/>
      <color theme="1"/>
      <name val="Trebuchet MS"/>
    </font>
    <font>
      <b/>
      <sz val="11"/>
      <color rgb="FFFF0000"/>
      <name val="Trebuchet MS"/>
    </font>
    <font>
      <sz val="11"/>
      <color rgb="FFFF0000"/>
      <name val="Trebuchet MS"/>
    </font>
    <font>
      <sz val="10"/>
      <color rgb="FFFF0000"/>
      <name val="Trebuchet MS"/>
    </font>
    <font>
      <b/>
      <u/>
      <sz val="11"/>
      <color rgb="FFFF0000"/>
      <name val="Arial"/>
    </font>
    <font>
      <b/>
      <sz val="11"/>
      <color rgb="FF000000"/>
      <name val="Calibri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5" xfId="0" applyFont="1" applyBorder="1" applyAlignment="1">
      <alignment horizontal="center"/>
    </xf>
    <xf numFmtId="1" fontId="8" fillId="0" borderId="0" xfId="0" applyNumberFormat="1" applyFont="1"/>
    <xf numFmtId="1" fontId="8" fillId="0" borderId="5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0" fontId="12" fillId="2" borderId="3" xfId="0" applyFont="1" applyFill="1" applyBorder="1"/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right"/>
    </xf>
    <xf numFmtId="0" fontId="13" fillId="2" borderId="1" xfId="0" quotePrefix="1" applyFont="1" applyFill="1" applyBorder="1" applyAlignment="1">
      <alignment horizontal="center"/>
    </xf>
    <xf numFmtId="169" fontId="12" fillId="2" borderId="5" xfId="0" applyNumberFormat="1" applyFont="1" applyFill="1" applyBorder="1"/>
    <xf numFmtId="169" fontId="14" fillId="2" borderId="5" xfId="0" applyNumberFormat="1" applyFont="1" applyFill="1" applyBorder="1"/>
    <xf numFmtId="0" fontId="13" fillId="2" borderId="1" xfId="0" applyFont="1" applyFill="1" applyBorder="1" applyAlignment="1">
      <alignment horizontal="center"/>
    </xf>
    <xf numFmtId="40" fontId="12" fillId="2" borderId="5" xfId="0" applyNumberFormat="1" applyFont="1" applyFill="1" applyBorder="1"/>
    <xf numFmtId="0" fontId="12" fillId="2" borderId="1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right"/>
    </xf>
    <xf numFmtId="0" fontId="12" fillId="2" borderId="3" xfId="0" quotePrefix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3" xfId="0" quotePrefix="1" applyFont="1" applyFill="1" applyBorder="1" applyAlignment="1">
      <alignment horizontal="center"/>
    </xf>
    <xf numFmtId="16" fontId="12" fillId="2" borderId="3" xfId="0" quotePrefix="1" applyNumberFormat="1" applyFont="1" applyFill="1" applyBorder="1" applyAlignment="1">
      <alignment horizontal="center"/>
    </xf>
    <xf numFmtId="169" fontId="12" fillId="2" borderId="3" xfId="0" applyNumberFormat="1" applyFont="1" applyFill="1" applyBorder="1"/>
    <xf numFmtId="0" fontId="13" fillId="2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left"/>
    </xf>
    <xf numFmtId="0" fontId="11" fillId="2" borderId="26" xfId="0" applyFont="1" applyFill="1" applyBorder="1" applyAlignment="1">
      <alignment horizontal="left"/>
    </xf>
    <xf numFmtId="0" fontId="11" fillId="2" borderId="27" xfId="0" applyFont="1" applyFill="1" applyBorder="1" applyAlignment="1">
      <alignment horizontal="left"/>
    </xf>
    <xf numFmtId="169" fontId="12" fillId="2" borderId="28" xfId="0" applyNumberFormat="1" applyFont="1" applyFill="1" applyBorder="1"/>
    <xf numFmtId="169" fontId="12" fillId="2" borderId="29" xfId="0" applyNumberFormat="1" applyFont="1" applyFill="1" applyBorder="1"/>
    <xf numFmtId="0" fontId="11" fillId="2" borderId="1" xfId="0" applyFont="1" applyFill="1" applyBorder="1"/>
    <xf numFmtId="169" fontId="12" fillId="2" borderId="30" xfId="0" applyNumberFormat="1" applyFont="1" applyFill="1" applyBorder="1"/>
    <xf numFmtId="169" fontId="12" fillId="2" borderId="1" xfId="0" applyNumberFormat="1" applyFont="1" applyFill="1" applyBorder="1"/>
    <xf numFmtId="169" fontId="12" fillId="2" borderId="31" xfId="0" applyNumberFormat="1" applyFont="1" applyFill="1" applyBorder="1"/>
    <xf numFmtId="169" fontId="12" fillId="2" borderId="32" xfId="0" applyNumberFormat="1" applyFont="1" applyFill="1" applyBorder="1"/>
    <xf numFmtId="0" fontId="12" fillId="2" borderId="33" xfId="0" applyFont="1" applyFill="1" applyBorder="1"/>
    <xf numFmtId="0" fontId="12" fillId="2" borderId="1" xfId="0" applyFont="1" applyFill="1" applyBorder="1" applyAlignment="1">
      <alignment horizontal="left" wrapText="1"/>
    </xf>
    <xf numFmtId="0" fontId="11" fillId="2" borderId="3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12" fillId="2" borderId="1" xfId="0" applyFont="1" applyFill="1" applyBorder="1" applyAlignment="1">
      <alignment vertical="top"/>
    </xf>
    <xf numFmtId="169" fontId="12" fillId="2" borderId="35" xfId="0" applyNumberFormat="1" applyFont="1" applyFill="1" applyBorder="1"/>
    <xf numFmtId="0" fontId="12" fillId="2" borderId="5" xfId="0" applyFont="1" applyFill="1" applyBorder="1"/>
    <xf numFmtId="0" fontId="16" fillId="2" borderId="1" xfId="0" applyFont="1" applyFill="1" applyBorder="1"/>
    <xf numFmtId="0" fontId="12" fillId="2" borderId="36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7" fillId="2" borderId="1" xfId="0" applyFont="1" applyFill="1" applyBorder="1"/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8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21" fillId="0" borderId="5" xfId="0" applyFont="1" applyBorder="1" applyAlignment="1">
      <alignment horizontal="center"/>
    </xf>
    <xf numFmtId="0" fontId="8" fillId="0" borderId="41" xfId="0" applyFont="1" applyBorder="1" applyAlignment="1">
      <alignment wrapText="1"/>
    </xf>
    <xf numFmtId="17" fontId="21" fillId="0" borderId="41" xfId="0" applyNumberFormat="1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165" fontId="8" fillId="0" borderId="42" xfId="0" applyNumberFormat="1" applyFont="1" applyBorder="1"/>
    <xf numFmtId="0" fontId="2" fillId="0" borderId="5" xfId="0" applyFont="1" applyBorder="1" applyAlignment="1">
      <alignment horizontal="center" vertical="center" wrapText="1"/>
    </xf>
    <xf numFmtId="165" fontId="8" fillId="0" borderId="5" xfId="0" applyNumberFormat="1" applyFont="1" applyBorder="1"/>
    <xf numFmtId="0" fontId="2" fillId="0" borderId="43" xfId="0" applyFont="1" applyBorder="1" applyAlignment="1">
      <alignment horizontal="center" vertical="center" wrapText="1"/>
    </xf>
    <xf numFmtId="165" fontId="8" fillId="0" borderId="43" xfId="0" applyNumberFormat="1" applyFont="1" applyBorder="1"/>
    <xf numFmtId="0" fontId="2" fillId="0" borderId="41" xfId="0" applyFont="1" applyBorder="1" applyAlignment="1">
      <alignment horizontal="center" vertical="center" wrapText="1"/>
    </xf>
    <xf numFmtId="165" fontId="8" fillId="0" borderId="41" xfId="0" applyNumberFormat="1" applyFont="1" applyBorder="1"/>
    <xf numFmtId="0" fontId="2" fillId="0" borderId="44" xfId="0" applyFont="1" applyBorder="1" applyAlignment="1">
      <alignment horizontal="center" vertical="center" wrapText="1"/>
    </xf>
    <xf numFmtId="165" fontId="8" fillId="0" borderId="44" xfId="0" applyNumberFormat="1" applyFont="1" applyBorder="1"/>
    <xf numFmtId="165" fontId="8" fillId="0" borderId="0" xfId="0" applyNumberFormat="1" applyFont="1"/>
    <xf numFmtId="4" fontId="2" fillId="0" borderId="5" xfId="0" applyNumberFormat="1" applyFont="1" applyBorder="1" applyAlignment="1">
      <alignment horizontal="center" vertical="center" wrapText="1"/>
    </xf>
    <xf numFmtId="6" fontId="8" fillId="0" borderId="0" xfId="0" applyNumberFormat="1" applyFont="1" applyAlignment="1">
      <alignment horizontal="right" wrapText="1"/>
    </xf>
    <xf numFmtId="4" fontId="4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21" fillId="0" borderId="44" xfId="0" applyFont="1" applyBorder="1" applyAlignment="1">
      <alignment wrapText="1"/>
    </xf>
    <xf numFmtId="165" fontId="21" fillId="0" borderId="44" xfId="0" applyNumberFormat="1" applyFont="1" applyBorder="1"/>
    <xf numFmtId="0" fontId="21" fillId="0" borderId="5" xfId="0" applyFont="1" applyBorder="1" applyAlignment="1">
      <alignment wrapText="1"/>
    </xf>
    <xf numFmtId="0" fontId="21" fillId="0" borderId="5" xfId="0" applyFont="1" applyBorder="1" applyAlignment="1">
      <alignment horizontal="center" wrapText="1"/>
    </xf>
    <xf numFmtId="166" fontId="8" fillId="0" borderId="5" xfId="0" applyNumberFormat="1" applyFont="1" applyBorder="1"/>
    <xf numFmtId="0" fontId="8" fillId="0" borderId="5" xfId="0" applyFont="1" applyBorder="1"/>
    <xf numFmtId="166" fontId="21" fillId="0" borderId="5" xfId="0" applyNumberFormat="1" applyFont="1" applyBorder="1"/>
    <xf numFmtId="0" fontId="12" fillId="2" borderId="17" xfId="0" applyFont="1" applyFill="1" applyBorder="1" applyAlignment="1">
      <alignment horizontal="center"/>
    </xf>
    <xf numFmtId="0" fontId="10" fillId="0" borderId="18" xfId="0" applyFont="1" applyBorder="1"/>
    <xf numFmtId="0" fontId="10" fillId="0" borderId="19" xfId="0" applyFont="1" applyBorder="1"/>
    <xf numFmtId="0" fontId="9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1" fillId="2" borderId="17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 vertical="center" wrapText="1"/>
    </xf>
    <xf numFmtId="0" fontId="10" fillId="0" borderId="22" xfId="0" applyFont="1" applyBorder="1"/>
    <xf numFmtId="174" fontId="2" fillId="0" borderId="0" xfId="1" applyNumberFormat="1" applyFont="1"/>
    <xf numFmtId="174" fontId="1" fillId="0" borderId="0" xfId="1" applyNumberFormat="1" applyFont="1"/>
    <xf numFmtId="174" fontId="0" fillId="0" borderId="0" xfId="1" applyNumberFormat="1" applyFont="1"/>
    <xf numFmtId="174" fontId="1" fillId="0" borderId="0" xfId="1" applyNumberFormat="1" applyFont="1" applyAlignment="1">
      <alignment horizontal="center"/>
    </xf>
    <xf numFmtId="174" fontId="3" fillId="0" borderId="0" xfId="1" applyNumberFormat="1" applyFont="1" applyAlignment="1">
      <alignment vertical="center"/>
    </xf>
    <xf numFmtId="174" fontId="2" fillId="0" borderId="7" xfId="1" applyNumberFormat="1" applyFont="1" applyBorder="1"/>
    <xf numFmtId="174" fontId="2" fillId="0" borderId="8" xfId="1" applyNumberFormat="1" applyFont="1" applyBorder="1"/>
    <xf numFmtId="174" fontId="3" fillId="0" borderId="0" xfId="1" applyNumberFormat="1" applyFont="1"/>
    <xf numFmtId="174" fontId="6" fillId="0" borderId="0" xfId="1" applyNumberFormat="1" applyFont="1" applyAlignment="1">
      <alignment horizontal="center"/>
    </xf>
    <xf numFmtId="174" fontId="6" fillId="0" borderId="0" xfId="1" applyNumberFormat="1" applyFont="1"/>
    <xf numFmtId="174" fontId="6" fillId="0" borderId="7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54</xdr:row>
      <xdr:rowOff>114300</xdr:rowOff>
    </xdr:from>
    <xdr:ext cx="5905500" cy="4095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393250" y="3579975"/>
          <a:ext cx="590550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00"/>
              </a:solidFill>
              <a:latin typeface="Trebuchet MS"/>
              <a:ea typeface="Trebuchet MS"/>
              <a:cs typeface="Trebuchet MS"/>
              <a:sym typeface="Trebuchet MS"/>
            </a:rPr>
            <a:t>To the Royal Borough of Windsor and Maidenhead being the Billing Authority within which the above named Parish/Town is situated.  You are hereby directed to pay to</a:t>
          </a:r>
          <a:r>
            <a:rPr lang="en-US" sz="10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: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ndrew.Vallance@rbwm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abSelected="1" workbookViewId="0">
      <selection activeCell="G27" sqref="G27"/>
    </sheetView>
  </sheetViews>
  <sheetFormatPr defaultColWidth="14.453125" defaultRowHeight="15" customHeight="1"/>
  <cols>
    <col min="1" max="4" width="10.7265625" style="111" customWidth="1"/>
    <col min="5" max="5" width="15.54296875" style="111" customWidth="1"/>
    <col min="6" max="8" width="10.7265625" style="111" customWidth="1"/>
    <col min="9" max="26" width="8.7265625" style="111" customWidth="1"/>
    <col min="27" max="16384" width="14.453125" style="111"/>
  </cols>
  <sheetData>
    <row r="1" spans="1:26" ht="14.5">
      <c r="A1" s="109" t="s">
        <v>15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spans="1:26" ht="14.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spans="1:26" ht="14.5">
      <c r="A3" s="109" t="s">
        <v>16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spans="1:26" ht="14.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spans="1:26" ht="14.5">
      <c r="A5" s="110" t="s">
        <v>17</v>
      </c>
      <c r="B5" s="112"/>
      <c r="C5" s="110"/>
      <c r="D5" s="110"/>
      <c r="E5" s="110" t="s">
        <v>18</v>
      </c>
      <c r="F5" s="110"/>
      <c r="G5" s="113">
        <v>37370.559999999998</v>
      </c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spans="1:26" ht="14.5">
      <c r="A6" s="110"/>
      <c r="B6" s="112"/>
      <c r="C6" s="110"/>
      <c r="D6" s="110"/>
      <c r="E6" s="110"/>
      <c r="F6" s="110"/>
      <c r="G6" s="109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6" ht="14.5">
      <c r="A7" s="110" t="s">
        <v>19</v>
      </c>
      <c r="B7" s="112"/>
      <c r="C7" s="110"/>
      <c r="D7" s="110"/>
      <c r="E7" s="110"/>
      <c r="F7" s="110"/>
      <c r="G7" s="114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spans="1:26" ht="14.5">
      <c r="A8" s="110"/>
      <c r="B8" s="112"/>
      <c r="C8" s="110"/>
      <c r="D8" s="110"/>
      <c r="E8" s="110"/>
      <c r="F8" s="110"/>
      <c r="G8" s="109">
        <v>37370.559999999998</v>
      </c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 spans="1:26" ht="14.5">
      <c r="A9" s="110" t="s">
        <v>13</v>
      </c>
      <c r="B9" s="110"/>
      <c r="C9" s="110" t="s">
        <v>20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spans="1:26" ht="25.5" customHeight="1">
      <c r="A10" s="109" t="s">
        <v>21</v>
      </c>
      <c r="B10" s="110"/>
      <c r="C10" s="110"/>
      <c r="D10" s="110"/>
      <c r="E10" s="110"/>
      <c r="F10" s="110"/>
      <c r="G10" s="115">
        <v>37370.559999999998</v>
      </c>
      <c r="H10" s="110" t="s">
        <v>22</v>
      </c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spans="1:26" ht="25.5" customHeight="1">
      <c r="A11" s="109"/>
      <c r="B11" s="110"/>
      <c r="C11" s="110"/>
      <c r="D11" s="110"/>
      <c r="E11" s="110"/>
      <c r="F11" s="110"/>
      <c r="G11" s="109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spans="1:26" ht="25.5" customHeight="1">
      <c r="A12" s="109" t="s">
        <v>23</v>
      </c>
      <c r="B12" s="110"/>
      <c r="C12" s="110"/>
      <c r="D12" s="110"/>
      <c r="E12" s="110"/>
      <c r="F12" s="110"/>
      <c r="G12" s="109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</row>
    <row r="13" spans="1:26" ht="14.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spans="1:26" ht="14.5">
      <c r="A14" s="116" t="s">
        <v>24</v>
      </c>
      <c r="B14" s="117"/>
      <c r="C14" s="116"/>
      <c r="D14" s="110"/>
      <c r="E14" s="110"/>
      <c r="F14" s="110"/>
      <c r="G14" s="116">
        <v>34928.769999999997</v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spans="1:26" ht="14.5">
      <c r="A15" s="118" t="s">
        <v>25</v>
      </c>
      <c r="B15" s="117"/>
      <c r="C15" s="116"/>
      <c r="D15" s="110"/>
      <c r="E15" s="110"/>
      <c r="F15" s="110"/>
      <c r="G15" s="119">
        <v>53161.47</v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</row>
    <row r="16" spans="1:26" ht="14.5">
      <c r="A16" s="118"/>
      <c r="B16" s="117"/>
      <c r="C16" s="110"/>
      <c r="D16" s="110"/>
      <c r="E16" s="110"/>
      <c r="F16" s="110"/>
      <c r="G16" s="109">
        <v>88090.239999999991</v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</row>
    <row r="17" spans="1:26" ht="14.5">
      <c r="A17" s="118" t="s">
        <v>26</v>
      </c>
      <c r="B17" s="117"/>
      <c r="C17" s="110"/>
      <c r="D17" s="110"/>
      <c r="E17" s="110"/>
      <c r="F17" s="110"/>
      <c r="G17" s="110">
        <v>50719.68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spans="1:26" ht="24" customHeight="1">
      <c r="A18" s="116" t="s">
        <v>27</v>
      </c>
      <c r="B18" s="117"/>
      <c r="C18" s="110"/>
      <c r="D18" s="110"/>
      <c r="E18" s="110"/>
      <c r="F18" s="110"/>
      <c r="G18" s="115">
        <v>37370.55999999999</v>
      </c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 spans="1:26" ht="14.5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spans="1:26" ht="14.5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spans="1:26" ht="15.75" customHeight="1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 spans="1:26" ht="15.75" customHeight="1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ht="15.75" customHeigh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15.75" customHeight="1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spans="1:26" ht="15.75" customHeight="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ht="15.75" customHeight="1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spans="1:26" ht="15.75" customHeight="1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6" ht="15.75" customHeight="1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15.75" customHeight="1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 ht="15.75" customHeight="1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spans="1:26" ht="15.75" customHeight="1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ht="15.75" customHeight="1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spans="1:26" ht="15.75" customHeight="1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spans="1:26" ht="15.75" customHeight="1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ht="15.75" customHeight="1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spans="1:26" ht="15.75" customHeight="1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spans="1:26" ht="15.75" customHeight="1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ht="15.75" customHeight="1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 ht="15.75" customHeight="1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spans="1:26" ht="15.75" customHeight="1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 ht="15.75" customHeight="1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spans="1:26" ht="15.75" customHeight="1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6" ht="15.75" customHeight="1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ht="15.75" customHeight="1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6" ht="15.75" customHeight="1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ht="15.75" customHeight="1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6" ht="15.75" customHeight="1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 ht="15.75" customHeight="1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spans="1:26" ht="15.75" customHeight="1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spans="1:26" ht="15.75" customHeight="1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spans="1:26" ht="15.75" customHeight="1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spans="1:26" ht="15.75" customHeight="1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spans="1:26" ht="15.75" customHeight="1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spans="1:26" ht="15.75" customHeight="1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spans="1:26" ht="15.75" customHeight="1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spans="1:26" ht="15.75" customHeight="1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spans="1:26" ht="15.75" customHeight="1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spans="1:26" ht="15.75" customHeight="1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26" ht="15.75" customHeight="1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spans="1:26" ht="15.75" customHeight="1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spans="1:26" ht="15.75" customHeight="1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spans="1:26" ht="15.75" customHeight="1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spans="1:26" ht="15.75" customHeight="1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spans="1:26" ht="15.75" customHeight="1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 spans="1:26" ht="15.75" customHeight="1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spans="1:26" ht="15.75" customHeight="1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spans="1:26" ht="15.75" customHeight="1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spans="1:26" ht="15.75" customHeight="1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spans="1:26" ht="15.75" customHeight="1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</row>
    <row r="70" spans="1:26" ht="15.75" customHeight="1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 spans="1:26" ht="15.7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spans="1:26" ht="15.75" customHeight="1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</row>
    <row r="73" spans="1:26" ht="15.75" customHeight="1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</row>
    <row r="74" spans="1:26" ht="15.75" customHeight="1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</row>
    <row r="75" spans="1:26" ht="15.75" customHeight="1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spans="1:26" ht="15.75" customHeight="1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</row>
    <row r="77" spans="1:26" ht="15.75" customHeight="1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</row>
    <row r="78" spans="1:26" ht="15.75" customHeight="1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</row>
    <row r="79" spans="1:26" ht="15.75" customHeight="1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 spans="1:26" ht="15.75" customHeight="1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spans="1:26" ht="15.75" customHeight="1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spans="1:26" ht="15.75" customHeight="1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spans="1:26" ht="15.75" customHeight="1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spans="1:26" ht="15.75" customHeight="1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spans="1:26" ht="15.75" customHeight="1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spans="1:26" ht="15.75" customHeight="1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spans="1:26" ht="15.75" customHeight="1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</row>
    <row r="88" spans="1:26" ht="15.75" customHeight="1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</row>
    <row r="89" spans="1:26" ht="15.75" customHeight="1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spans="1:26" ht="15.75" customHeight="1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spans="1:26" ht="15.75" customHeight="1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spans="1:26" ht="15.75" customHeight="1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spans="1:26" ht="15.75" customHeight="1">
      <c r="A93" s="110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</row>
    <row r="94" spans="1:26" ht="15.75" customHeight="1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 spans="1:26" ht="15.75" customHeight="1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</row>
    <row r="96" spans="1:26" ht="15.75" customHeight="1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 spans="1:26" ht="15.75" customHeight="1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spans="1:26" ht="15.75" customHeight="1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 spans="1:26" ht="15.75" customHeight="1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spans="1:26" ht="15.75" customHeight="1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spans="1:26" ht="15.75" customHeight="1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spans="1:26" ht="15.75" customHeight="1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spans="1:26" ht="15.75" customHeight="1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spans="1:26" ht="15.75" customHeight="1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spans="1:26" ht="15.75" customHeight="1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spans="1:26" ht="15.75" customHeight="1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spans="1:26" ht="15.75" customHeight="1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spans="1:26" ht="15.75" customHeight="1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spans="1:26" ht="15.75" customHeight="1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spans="1:26" ht="15.75" customHeight="1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spans="1:26" ht="15.75" customHeight="1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spans="1:26" ht="15.75" customHeight="1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spans="1:26" ht="15.75" customHeight="1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spans="1:26" ht="15.75" customHeight="1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spans="1:26" ht="15.75" customHeight="1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spans="1:26" ht="15.75" customHeight="1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spans="1:26" ht="15.75" customHeight="1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spans="1:26" ht="15.75" customHeight="1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spans="1:26" ht="15.75" customHeight="1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spans="1:26" ht="15.75" customHeight="1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spans="1:26" ht="15.75" customHeight="1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spans="1:26" ht="15.75" customHeight="1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spans="1:26" ht="15.75" customHeight="1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spans="1:26" ht="15.75" customHeight="1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spans="1:26" ht="15.75" customHeight="1">
      <c r="A125" s="110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spans="1:26" ht="15.75" customHeight="1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spans="1:26" ht="15.75" customHeight="1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spans="1:26" ht="15.75" customHeight="1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spans="1:26" ht="15.75" customHeight="1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spans="1:26" ht="15.75" customHeight="1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spans="1:26" ht="15.75" customHeight="1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spans="1:26" ht="15.75" customHeight="1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spans="1:26" ht="15.75" customHeight="1">
      <c r="A133" s="110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spans="1:26" ht="15.75" customHeight="1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spans="1:26" ht="15.75" customHeight="1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spans="1:26" ht="15.75" customHeight="1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spans="1:26" ht="15.75" customHeight="1">
      <c r="A137" s="110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spans="1:26" ht="15.75" customHeight="1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spans="1:26" ht="15.75" customHeight="1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spans="1:26" ht="15.75" customHeight="1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spans="1:26" ht="15.75" customHeight="1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spans="1:26" ht="15.75" customHeight="1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spans="1:26" ht="15.75" customHeight="1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spans="1:26" ht="15.75" customHeight="1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spans="1:26" ht="15.75" customHeight="1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spans="1:26" ht="15.75" customHeight="1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spans="1:26" ht="15.75" customHeight="1">
      <c r="A147" s="110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spans="1:26" ht="15.75" customHeight="1">
      <c r="A148" s="110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1:26" ht="15.75" customHeight="1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spans="1:26" ht="15.75" customHeight="1">
      <c r="A150" s="110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spans="1:26" ht="15.75" customHeight="1">
      <c r="A151" s="110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spans="1:26" ht="15.75" customHeight="1">
      <c r="A152" s="110"/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spans="1:26" ht="15.75" customHeight="1">
      <c r="A153" s="110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spans="1:26" ht="15.75" customHeight="1">
      <c r="A154" s="110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spans="1:26" ht="15.75" customHeight="1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1:26" ht="15.75" customHeight="1">
      <c r="A156" s="110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spans="1:26" ht="15.75" customHeight="1">
      <c r="A157" s="110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spans="1:26" ht="15.75" customHeight="1">
      <c r="A158" s="110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spans="1:26" ht="15.75" customHeight="1">
      <c r="A159" s="110"/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spans="1:26" ht="15.75" customHeight="1">
      <c r="A160" s="110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spans="1:26" ht="15.75" customHeight="1">
      <c r="A161" s="110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spans="1:26" ht="15.75" customHeight="1">
      <c r="A162" s="110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spans="1:26" ht="15.75" customHeight="1">
      <c r="A163" s="110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spans="1:26" ht="15.75" customHeight="1">
      <c r="A164" s="110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spans="1:26" ht="15.75" customHeight="1">
      <c r="A165" s="110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1:26" ht="15.75" customHeight="1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spans="1:26" ht="15.75" customHeight="1">
      <c r="A167" s="110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spans="1:26" ht="15.75" customHeight="1">
      <c r="A168" s="110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spans="1:26" ht="15.75" customHeight="1">
      <c r="A169" s="110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1:26" ht="15.75" customHeight="1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1:26" ht="15.75" customHeight="1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spans="1:26" ht="15.75" customHeight="1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spans="1:26" ht="15.75" customHeight="1">
      <c r="A173" s="110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spans="1:26" ht="15.75" customHeight="1">
      <c r="A174" s="110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spans="1:26" ht="15.75" customHeight="1">
      <c r="A175" s="110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spans="1:26" ht="15.75" customHeight="1">
      <c r="A176" s="110"/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spans="1:26" ht="15.75" customHeight="1">
      <c r="A177" s="110"/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spans="1:26" ht="15.75" customHeight="1">
      <c r="A178" s="110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spans="1:26" ht="15.75" customHeight="1">
      <c r="A179" s="110"/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spans="1:26" ht="15.75" customHeight="1">
      <c r="A180" s="110"/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spans="1:26" ht="15.75" customHeight="1">
      <c r="A181" s="110"/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spans="1:26" ht="15.75" customHeight="1">
      <c r="A182" s="110"/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1:26" ht="15.75" customHeight="1">
      <c r="A183" s="110"/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1:26" ht="15.75" customHeight="1">
      <c r="A184" s="110"/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spans="1:26" ht="15.75" customHeight="1">
      <c r="A185" s="110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spans="1:26" ht="15.75" customHeight="1">
      <c r="A186" s="110"/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1:26" ht="15.75" customHeight="1">
      <c r="A187" s="110"/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spans="1:26" ht="15.75" customHeight="1">
      <c r="A188" s="110"/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 ht="15.75" customHeight="1">
      <c r="A189" s="110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1:26" ht="15.75" customHeight="1">
      <c r="A190" s="110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ht="15.75" customHeight="1">
      <c r="A191" s="110"/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ht="15.75" customHeight="1">
      <c r="A192" s="110"/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1:26" ht="15.75" customHeight="1">
      <c r="A193" s="110"/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ht="15.75" customHeight="1">
      <c r="A194" s="110"/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spans="1:26" ht="15.75" customHeight="1">
      <c r="A195" s="110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 ht="15.75" customHeight="1">
      <c r="A196" s="110"/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1:26" ht="15.75" customHeight="1">
      <c r="A197" s="110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spans="1:26" ht="15.75" customHeight="1">
      <c r="A198" s="110"/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ht="15.75" customHeight="1">
      <c r="A199" s="110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ht="15.75" customHeight="1">
      <c r="A200" s="110"/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1:26" ht="15.75" customHeight="1">
      <c r="A201" s="110"/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ht="15.75" customHeight="1">
      <c r="A202" s="110"/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spans="1:26" ht="15.75" customHeight="1">
      <c r="A203" s="110"/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ht="15.75" customHeight="1">
      <c r="A204" s="110"/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ht="15.75" customHeight="1">
      <c r="A205" s="110"/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spans="1:26" ht="15.75" customHeight="1">
      <c r="A206" s="110"/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spans="1:26" ht="15.75" customHeight="1">
      <c r="A207" s="110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spans="1:26" ht="15.75" customHeight="1">
      <c r="A208" s="110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spans="1:26" ht="15.75" customHeight="1">
      <c r="A209" s="110"/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1:26" ht="15.75" customHeight="1">
      <c r="A210" s="110"/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spans="1:26" ht="15.75" customHeight="1">
      <c r="A211" s="110"/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spans="1:26" ht="15.75" customHeight="1">
      <c r="A212" s="110"/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spans="1:26" ht="15.75" customHeight="1">
      <c r="A213" s="110"/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spans="1:26" ht="15.75" customHeight="1">
      <c r="A214" s="110"/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1:26" ht="15.75" customHeight="1">
      <c r="A215" s="110"/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1:26" ht="15.75" customHeight="1">
      <c r="A216" s="110"/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spans="1:26" ht="15.75" customHeight="1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 ht="15.75" customHeight="1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spans="1:26" ht="15.75" customHeight="1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spans="1:26" ht="15.75" customHeight="1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spans="1:26" ht="15.75" customHeight="1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spans="1:26" ht="15.75" customHeight="1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spans="1:26" ht="15.75" customHeight="1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1:26" ht="15.75" customHeight="1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spans="1:26" ht="15.75" customHeight="1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spans="1:26" ht="15.75" customHeight="1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spans="1:26" ht="15.75" customHeight="1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spans="1:26" ht="15.75" customHeight="1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spans="1:26" ht="15.75" customHeight="1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spans="1:26" ht="15.75" customHeight="1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spans="1:26" ht="15.75" customHeight="1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spans="1:26" ht="15.75" customHeight="1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spans="1:26" ht="15.75" customHeight="1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spans="1:26" ht="15.75" customHeight="1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spans="1:26" ht="15.75" customHeight="1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spans="1:26" ht="15.75" customHeight="1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spans="1:26" ht="15.75" customHeight="1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spans="1:26" ht="15.75" customHeight="1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spans="1:26" ht="15.75" customHeight="1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spans="1:26" ht="15.75" customHeight="1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spans="1:26" ht="15.75" customHeight="1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spans="1:26" ht="15.75" customHeight="1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spans="1:26" ht="15.75" customHeight="1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spans="1:26" ht="15.75" customHeight="1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spans="1:26" ht="15.75" customHeight="1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spans="1:26" ht="15.75" customHeight="1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spans="1:26" ht="15.75" customHeight="1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spans="1:26" ht="15.75" customHeight="1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spans="1:26" ht="15.75" customHeight="1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spans="1:26" ht="15.75" customHeight="1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spans="1:26" ht="15.75" customHeight="1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spans="1:26" ht="15.75" customHeight="1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spans="1:26" ht="15.75" customHeight="1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spans="1:26" ht="15.75" customHeight="1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spans="1:26" ht="15.75" customHeight="1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spans="1:26" ht="15.75" customHeight="1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spans="1:26" ht="15.75" customHeight="1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spans="1:26" ht="15.75" customHeight="1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spans="1:26" ht="15.75" customHeight="1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spans="1:26" ht="15.75" customHeight="1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spans="1:26" ht="15.75" customHeight="1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spans="1:26" ht="15.75" customHeight="1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spans="1:26" ht="15.75" customHeight="1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spans="1:26" ht="15.75" customHeight="1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spans="1:26" ht="15.75" customHeight="1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spans="1:26" ht="15.75" customHeight="1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spans="1:26" ht="15.75" customHeight="1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spans="1:26" ht="15.75" customHeight="1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spans="1:26" ht="15.75" customHeight="1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spans="1:26" ht="15.75" customHeight="1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spans="1:26" ht="15.75" customHeight="1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spans="1:26" ht="15.75" customHeight="1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 ht="15.75" customHeight="1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 ht="15.75" customHeight="1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spans="1:26" ht="15.75" customHeight="1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spans="1:26" ht="15.75" customHeight="1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spans="1:26" ht="15.75" customHeight="1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spans="1:26" ht="15.75" customHeight="1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spans="1:26" ht="15.75" customHeight="1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spans="1:26" ht="15.75" customHeight="1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spans="1:26" ht="15.75" customHeight="1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spans="1:26" ht="15.75" customHeight="1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spans="1:26" ht="15.75" customHeight="1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spans="1:26" ht="15.75" customHeight="1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spans="1:26" ht="15.75" customHeight="1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spans="1:26" ht="15.75" customHeight="1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spans="1:26" ht="15.75" customHeight="1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spans="1:26" ht="15.75" customHeight="1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spans="1:26" ht="15.75" customHeight="1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spans="1:26" ht="15.75" customHeight="1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spans="1:26" ht="15.75" customHeight="1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spans="1:26" ht="15.75" customHeight="1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spans="1:26" ht="15.75" customHeight="1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spans="1:26" ht="15.75" customHeight="1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spans="1:26" ht="15.75" customHeight="1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spans="1:26" ht="15.75" customHeight="1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spans="1:26" ht="15.75" customHeight="1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spans="1:26" ht="15.75" customHeight="1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spans="1:26" ht="15.75" customHeight="1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spans="1:26" ht="15.75" customHeight="1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spans="1:26" ht="15.75" customHeight="1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spans="1:26" ht="15.75" customHeight="1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spans="1:26" ht="15.75" customHeight="1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spans="1:26" ht="15.75" customHeight="1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spans="1:26" ht="15.75" customHeight="1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spans="1:26" ht="15.75" customHeight="1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spans="1:26" ht="15.75" customHeight="1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spans="1:26" ht="15.75" customHeight="1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spans="1:26" ht="15.75" customHeight="1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spans="1:26" ht="15.75" customHeight="1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spans="1:26" ht="15.75" customHeight="1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spans="1:26" ht="15.75" customHeight="1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spans="1:26" ht="15.75" customHeight="1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spans="1:26" ht="15.75" customHeight="1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spans="1:26" ht="15.75" customHeight="1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spans="1:26" ht="15.75" customHeight="1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spans="1:26" ht="15.75" customHeight="1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spans="1:26" ht="15.75" customHeight="1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spans="1:26" ht="15.75" customHeight="1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spans="1:26" ht="15.75" customHeight="1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spans="1:26" ht="15.75" customHeight="1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spans="1:26" ht="15.75" customHeight="1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spans="1:26" ht="15.75" customHeight="1">
      <c r="A323" s="110"/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spans="1:26" ht="15.75" customHeight="1">
      <c r="A324" s="110"/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spans="1:26" ht="15.75" customHeight="1">
      <c r="A325" s="110"/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spans="1:26" ht="15.75" customHeight="1">
      <c r="A326" s="110"/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spans="1:26" ht="15.75" customHeight="1">
      <c r="A327" s="110"/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spans="1:26" ht="15.75" customHeight="1">
      <c r="A328" s="110"/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spans="1:26" ht="15.75" customHeight="1">
      <c r="A329" s="110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spans="1:26" ht="15.75" customHeight="1">
      <c r="A330" s="110"/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spans="1:26" ht="15.75" customHeight="1">
      <c r="A331" s="110"/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spans="1:26" ht="15.75" customHeight="1">
      <c r="A332" s="110"/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spans="1:26" ht="15.75" customHeight="1">
      <c r="A333" s="110"/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spans="1:26" ht="15.75" customHeight="1">
      <c r="A334" s="110"/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spans="1:26" ht="15.75" customHeight="1">
      <c r="A335" s="110"/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spans="1:26" ht="15.75" customHeight="1">
      <c r="A336" s="110"/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spans="1:26" ht="15.75" customHeight="1">
      <c r="A337" s="110"/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spans="1:26" ht="15.75" customHeight="1">
      <c r="A338" s="110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spans="1:26" ht="15.75" customHeight="1">
      <c r="A339" s="110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spans="1:26" ht="15.75" customHeight="1">
      <c r="A340" s="110"/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spans="1:26" ht="15.75" customHeight="1">
      <c r="A341" s="110"/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spans="1:26" ht="15.75" customHeight="1">
      <c r="A342" s="110"/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spans="1:26" ht="15.75" customHeight="1">
      <c r="A343" s="110"/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spans="1:26" ht="15.75" customHeight="1">
      <c r="A344" s="110"/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spans="1:26" ht="15.75" customHeight="1">
      <c r="A345" s="110"/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spans="1:26" ht="15.75" customHeight="1">
      <c r="A346" s="110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spans="1:26" ht="15.75" customHeight="1">
      <c r="A347" s="110"/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spans="1:26" ht="15.75" customHeight="1">
      <c r="A348" s="110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spans="1:26" ht="15.75" customHeight="1">
      <c r="A349" s="110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spans="1:26" ht="15.75" customHeight="1">
      <c r="A350" s="110"/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spans="1:26" ht="15.75" customHeight="1">
      <c r="A351" s="110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spans="1:26" ht="15.75" customHeight="1">
      <c r="A352" s="110"/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spans="1:26" ht="15.75" customHeight="1">
      <c r="A353" s="110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spans="1:26" ht="15.75" customHeight="1">
      <c r="A354" s="110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spans="1:26" ht="15.75" customHeight="1">
      <c r="A355" s="110"/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spans="1:26" ht="15.75" customHeight="1">
      <c r="A356" s="110"/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spans="1:26" ht="15.75" customHeight="1">
      <c r="A357" s="110"/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spans="1:26" ht="15.75" customHeight="1">
      <c r="A358" s="110"/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spans="1:26" ht="15.75" customHeight="1">
      <c r="A359" s="110"/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spans="1:26" ht="15.75" customHeight="1">
      <c r="A360" s="110"/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spans="1:26" ht="15.75" customHeight="1">
      <c r="A361" s="110"/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spans="1:26" ht="15.75" customHeight="1">
      <c r="A362" s="110"/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spans="1:26" ht="15.75" customHeight="1">
      <c r="A363" s="110"/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spans="1:26" ht="15.75" customHeight="1">
      <c r="A364" s="110"/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spans="1:26" ht="15.75" customHeight="1">
      <c r="A365" s="110"/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spans="1:26" ht="15.75" customHeight="1">
      <c r="A366" s="110"/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spans="1:26" ht="15.75" customHeight="1">
      <c r="A367" s="110"/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spans="1:26" ht="15.75" customHeight="1">
      <c r="A368" s="110"/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spans="1:26" ht="15.75" customHeight="1">
      <c r="A369" s="110"/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spans="1:26" ht="15.75" customHeight="1">
      <c r="A370" s="110"/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spans="1:26" ht="15.75" customHeight="1">
      <c r="A371" s="110"/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spans="1:26" ht="15.75" customHeight="1">
      <c r="A372" s="110"/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spans="1:26" ht="15.75" customHeight="1">
      <c r="A373" s="110"/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spans="1:26" ht="15.75" customHeight="1">
      <c r="A374" s="110"/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spans="1:26" ht="15.75" customHeight="1">
      <c r="A375" s="110"/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spans="1:26" ht="15.75" customHeight="1">
      <c r="A376" s="110"/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spans="1:26" ht="15.75" customHeight="1">
      <c r="A377" s="110"/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spans="1:26" ht="15.75" customHeight="1">
      <c r="A378" s="110"/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spans="1:26" ht="15.75" customHeight="1">
      <c r="A379" s="110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spans="1:26" ht="15.75" customHeight="1">
      <c r="A380" s="110"/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spans="1:26" ht="15.75" customHeight="1">
      <c r="A381" s="110"/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spans="1:26" ht="15.75" customHeight="1">
      <c r="A382" s="110"/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spans="1:26" ht="15.75" customHeight="1">
      <c r="A383" s="110"/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spans="1:26" ht="15.75" customHeight="1">
      <c r="A384" s="110"/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spans="1:26" ht="15.75" customHeight="1">
      <c r="A385" s="110"/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spans="1:26" ht="15.75" customHeight="1">
      <c r="A386" s="110"/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spans="1:26" ht="15.75" customHeight="1">
      <c r="A387" s="110"/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spans="1:26" ht="15.75" customHeight="1">
      <c r="A388" s="110"/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spans="1:26" ht="15.75" customHeight="1">
      <c r="A389" s="110"/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spans="1:26" ht="15.75" customHeight="1">
      <c r="A390" s="110"/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spans="1:26" ht="15.75" customHeight="1">
      <c r="A391" s="110"/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spans="1:26" ht="15.75" customHeight="1">
      <c r="A392" s="110"/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spans="1:26" ht="15.75" customHeight="1">
      <c r="A393" s="110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spans="1:26" ht="15.75" customHeight="1">
      <c r="A394" s="110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spans="1:26" ht="15.75" customHeight="1">
      <c r="A395" s="110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spans="1:26" ht="15.75" customHeight="1">
      <c r="A396" s="110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spans="1:26" ht="15.75" customHeight="1">
      <c r="A397" s="110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spans="1:26" ht="15.75" customHeight="1">
      <c r="A398" s="110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spans="1:26" ht="15.75" customHeight="1">
      <c r="A399" s="110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spans="1:26" ht="15.75" customHeight="1">
      <c r="A400" s="110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spans="1:26" ht="15.75" customHeight="1">
      <c r="A401" s="110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spans="1:26" ht="15.75" customHeight="1">
      <c r="A402" s="110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spans="1:26" ht="15.75" customHeight="1">
      <c r="A403" s="110"/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spans="1:26" ht="15.75" customHeight="1">
      <c r="A404" s="110"/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spans="1:26" ht="15.75" customHeight="1">
      <c r="A405" s="110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spans="1:26" ht="15.75" customHeight="1">
      <c r="A406" s="110"/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spans="1:26" ht="15.75" customHeight="1">
      <c r="A407" s="110"/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spans="1:26" ht="15.75" customHeight="1">
      <c r="A408" s="110"/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spans="1:26" ht="15.75" customHeight="1">
      <c r="A409" s="110"/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spans="1:26" ht="15.75" customHeight="1">
      <c r="A410" s="110"/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spans="1:26" ht="15.75" customHeight="1">
      <c r="A411" s="110"/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spans="1:26" ht="15.75" customHeight="1">
      <c r="A412" s="110"/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spans="1:26" ht="15.75" customHeight="1">
      <c r="A413" s="110"/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spans="1:26" ht="15.75" customHeight="1">
      <c r="A414" s="110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spans="1:26" ht="15.75" customHeight="1">
      <c r="A415" s="110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spans="1:26" ht="15.75" customHeight="1">
      <c r="A416" s="110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spans="1:26" ht="15.75" customHeight="1">
      <c r="A417" s="110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spans="1:26" ht="15.75" customHeight="1">
      <c r="A418" s="110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spans="1:26" ht="15.75" customHeight="1">
      <c r="A419" s="110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spans="1:26" ht="15.75" customHeight="1">
      <c r="A420" s="110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spans="1:26" ht="15.75" customHeight="1">
      <c r="A421" s="110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spans="1:26" ht="15.75" customHeight="1">
      <c r="A422" s="110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spans="1:26" ht="15.75" customHeight="1">
      <c r="A423" s="110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spans="1:26" ht="15.75" customHeight="1">
      <c r="A424" s="110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spans="1:26" ht="15.75" customHeight="1">
      <c r="A425" s="110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spans="1:26" ht="15.75" customHeight="1">
      <c r="A426" s="110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spans="1:26" ht="15.75" customHeight="1">
      <c r="A427" s="110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spans="1:26" ht="15.75" customHeight="1">
      <c r="A428" s="110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spans="1:26" ht="15.75" customHeight="1">
      <c r="A429" s="110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spans="1:26" ht="15.75" customHeight="1">
      <c r="A430" s="110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spans="1:26" ht="15.75" customHeight="1">
      <c r="A431" s="110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spans="1:26" ht="15.75" customHeight="1">
      <c r="A432" s="110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spans="1:26" ht="15.75" customHeight="1">
      <c r="A433" s="110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spans="1:26" ht="15.75" customHeight="1">
      <c r="A434" s="110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spans="1:26" ht="15.75" customHeight="1">
      <c r="A435" s="110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spans="1:26" ht="15.75" customHeight="1">
      <c r="A436" s="110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spans="1:26" ht="15.75" customHeight="1">
      <c r="A437" s="110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spans="1:26" ht="15.75" customHeight="1">
      <c r="A438" s="110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spans="1:26" ht="15.75" customHeight="1">
      <c r="A439" s="110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spans="1:26" ht="15.75" customHeight="1">
      <c r="A440" s="110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spans="1:26" ht="15.75" customHeight="1">
      <c r="A441" s="110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spans="1:26" ht="15.75" customHeight="1">
      <c r="A442" s="110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spans="1:26" ht="15.75" customHeight="1">
      <c r="A443" s="110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spans="1:26" ht="15.75" customHeight="1">
      <c r="A444" s="110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spans="1:26" ht="15.75" customHeight="1">
      <c r="A445" s="110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spans="1:26" ht="15.75" customHeight="1">
      <c r="A446" s="110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spans="1:26" ht="15.75" customHeight="1">
      <c r="A447" s="110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spans="1:26" ht="15.75" customHeight="1">
      <c r="A448" s="110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spans="1:26" ht="15.75" customHeight="1">
      <c r="A449" s="110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spans="1:26" ht="15.75" customHeight="1">
      <c r="A450" s="110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spans="1:26" ht="15.75" customHeight="1">
      <c r="A451" s="110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spans="1:26" ht="15.75" customHeight="1">
      <c r="A452" s="110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spans="1:26" ht="15.75" customHeight="1">
      <c r="A453" s="110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spans="1:26" ht="15.75" customHeight="1">
      <c r="A454" s="110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spans="1:26" ht="15.75" customHeight="1">
      <c r="A455" s="110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spans="1:26" ht="15.75" customHeight="1">
      <c r="A456" s="110"/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spans="1:26" ht="15.75" customHeight="1">
      <c r="A457" s="110"/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spans="1:26" ht="15.75" customHeight="1">
      <c r="A458" s="110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spans="1:26" ht="15.75" customHeight="1">
      <c r="A459" s="110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spans="1:26" ht="15.75" customHeight="1">
      <c r="A460" s="110"/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spans="1:26" ht="15.75" customHeight="1">
      <c r="A461" s="110"/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spans="1:26" ht="15.75" customHeight="1">
      <c r="A462" s="110"/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spans="1:26" ht="15.75" customHeight="1">
      <c r="A463" s="110"/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spans="1:26" ht="15.75" customHeight="1">
      <c r="A464" s="110"/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spans="1:26" ht="15.75" customHeight="1">
      <c r="A465" s="110"/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spans="1:26" ht="15.75" customHeight="1">
      <c r="A466" s="110"/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spans="1:26" ht="15.75" customHeight="1">
      <c r="A467" s="110"/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spans="1:26" ht="15.75" customHeight="1">
      <c r="A468" s="110"/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spans="1:26" ht="15.75" customHeight="1">
      <c r="A469" s="110"/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spans="1:26" ht="15.75" customHeight="1">
      <c r="A470" s="110"/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spans="1:26" ht="15.75" customHeight="1">
      <c r="A471" s="110"/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spans="1:26" ht="15.75" customHeight="1">
      <c r="A472" s="110"/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spans="1:26" ht="15.75" customHeight="1">
      <c r="A473" s="110"/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spans="1:26" ht="15.75" customHeight="1">
      <c r="A474" s="110"/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spans="1:26" ht="15.75" customHeight="1">
      <c r="A475" s="110"/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spans="1:26" ht="15.75" customHeight="1">
      <c r="A476" s="110"/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spans="1:26" ht="15.75" customHeight="1">
      <c r="A477" s="110"/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spans="1:26" ht="15.75" customHeight="1">
      <c r="A478" s="110"/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spans="1:26" ht="15.75" customHeight="1">
      <c r="A479" s="110"/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spans="1:26" ht="15.75" customHeight="1">
      <c r="A480" s="110"/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spans="1:26" ht="15.75" customHeight="1">
      <c r="A481" s="110"/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spans="1:26" ht="15.75" customHeight="1">
      <c r="A482" s="110"/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spans="1:26" ht="15.75" customHeight="1">
      <c r="A483" s="110"/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spans="1:26" ht="15.75" customHeight="1">
      <c r="A484" s="110"/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spans="1:26" ht="15.75" customHeight="1">
      <c r="A485" s="110"/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spans="1:26" ht="15.75" customHeight="1">
      <c r="A486" s="110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spans="1:26" ht="15.75" customHeight="1">
      <c r="A487" s="110"/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spans="1:26" ht="15.75" customHeight="1">
      <c r="A488" s="110"/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spans="1:26" ht="15.75" customHeight="1">
      <c r="A489" s="110"/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spans="1:26" ht="15.75" customHeight="1">
      <c r="A490" s="110"/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spans="1:26" ht="15.75" customHeight="1">
      <c r="A491" s="110"/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spans="1:26" ht="15.75" customHeight="1">
      <c r="A492" s="110"/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spans="1:26" ht="15.75" customHeight="1">
      <c r="A493" s="110"/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spans="1:26" ht="15.75" customHeight="1">
      <c r="A494" s="110"/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spans="1:26" ht="15.75" customHeight="1">
      <c r="A495" s="110"/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spans="1:26" ht="15.75" customHeight="1">
      <c r="A496" s="110"/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spans="1:26" ht="15.75" customHeight="1">
      <c r="A497" s="110"/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spans="1:26" ht="15.75" customHeight="1">
      <c r="A498" s="110"/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spans="1:26" ht="15.75" customHeight="1">
      <c r="A499" s="110"/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spans="1:26" ht="15.75" customHeight="1">
      <c r="A500" s="110"/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spans="1:26" ht="15.75" customHeight="1">
      <c r="A501" s="110"/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spans="1:26" ht="15.75" customHeight="1">
      <c r="A502" s="110"/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spans="1:26" ht="15.75" customHeight="1">
      <c r="A503" s="110"/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spans="1:26" ht="15.75" customHeight="1">
      <c r="A504" s="110"/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spans="1:26" ht="15.75" customHeight="1">
      <c r="A505" s="110"/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spans="1:26" ht="15.75" customHeight="1">
      <c r="A506" s="110"/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spans="1:26" ht="15.75" customHeight="1">
      <c r="A507" s="110"/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spans="1:26" ht="15.75" customHeight="1">
      <c r="A508" s="110"/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spans="1:26" ht="15.75" customHeight="1">
      <c r="A509" s="110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spans="1:26" ht="15.75" customHeight="1">
      <c r="A510" s="110"/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spans="1:26" ht="15.75" customHeight="1">
      <c r="A511" s="110"/>
      <c r="B511" s="110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spans="1:26" ht="15.75" customHeight="1">
      <c r="A512" s="110"/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spans="1:26" ht="15.75" customHeight="1">
      <c r="A513" s="110"/>
      <c r="B513" s="110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spans="1:26" ht="15.75" customHeight="1">
      <c r="A514" s="110"/>
      <c r="B514" s="110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spans="1:26" ht="15.75" customHeight="1">
      <c r="A515" s="110"/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spans="1:26" ht="15.75" customHeight="1">
      <c r="A516" s="110"/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spans="1:26" ht="15.75" customHeight="1">
      <c r="A517" s="110"/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spans="1:26" ht="15.75" customHeight="1">
      <c r="A518" s="110"/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spans="1:26" ht="15.75" customHeight="1">
      <c r="A519" s="110"/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spans="1:26" ht="15.75" customHeight="1">
      <c r="A520" s="110"/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spans="1:26" ht="15.75" customHeight="1">
      <c r="A521" s="110"/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spans="1:26" ht="15.75" customHeight="1">
      <c r="A522" s="110"/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spans="1:26" ht="15.75" customHeight="1">
      <c r="A523" s="110"/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spans="1:26" ht="15.75" customHeight="1">
      <c r="A524" s="110"/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spans="1:26" ht="15.75" customHeight="1">
      <c r="A525" s="110"/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spans="1:26" ht="15.75" customHeight="1">
      <c r="A526" s="110"/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spans="1:26" ht="15.75" customHeight="1">
      <c r="A527" s="110"/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spans="1:26" ht="15.75" customHeight="1">
      <c r="A528" s="110"/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spans="1:26" ht="15.75" customHeight="1">
      <c r="A529" s="110"/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spans="1:26" ht="15.75" customHeight="1">
      <c r="A530" s="110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spans="1:26" ht="15.75" customHeight="1">
      <c r="A531" s="110"/>
      <c r="B531" s="110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spans="1:26" ht="15.75" customHeight="1">
      <c r="A532" s="110"/>
      <c r="B532" s="110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spans="1:26" ht="15.75" customHeight="1">
      <c r="A533" s="110"/>
      <c r="B533" s="110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spans="1:26" ht="15.75" customHeight="1">
      <c r="A534" s="110"/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spans="1:26" ht="15.75" customHeight="1">
      <c r="A535" s="110"/>
      <c r="B535" s="110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spans="1:26" ht="15.75" customHeight="1">
      <c r="A536" s="110"/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spans="1:26" ht="15.75" customHeight="1">
      <c r="A537" s="110"/>
      <c r="B537" s="110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spans="1:26" ht="15.75" customHeight="1">
      <c r="A538" s="110"/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spans="1:26" ht="15.75" customHeight="1">
      <c r="A539" s="110"/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spans="1:26" ht="15.75" customHeight="1">
      <c r="A540" s="110"/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spans="1:26" ht="15.75" customHeight="1">
      <c r="A541" s="110"/>
      <c r="B541" s="110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spans="1:26" ht="15.75" customHeight="1">
      <c r="A542" s="110"/>
      <c r="B542" s="110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spans="1:26" ht="15.75" customHeight="1">
      <c r="A543" s="110"/>
      <c r="B543" s="110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spans="1:26" ht="15.75" customHeight="1">
      <c r="A544" s="110"/>
      <c r="B544" s="110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spans="1:26" ht="15.75" customHeight="1">
      <c r="A545" s="110"/>
      <c r="B545" s="110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spans="1:26" ht="15.75" customHeight="1">
      <c r="A546" s="110"/>
      <c r="B546" s="110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spans="1:26" ht="15.75" customHeight="1">
      <c r="A547" s="110"/>
      <c r="B547" s="110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spans="1:26" ht="15.75" customHeight="1">
      <c r="A548" s="110"/>
      <c r="B548" s="110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spans="1:26" ht="15.75" customHeight="1">
      <c r="A549" s="110"/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spans="1:26" ht="15.75" customHeight="1">
      <c r="A550" s="110"/>
      <c r="B550" s="110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spans="1:26" ht="15.75" customHeight="1">
      <c r="A551" s="110"/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spans="1:26" ht="15.75" customHeight="1">
      <c r="A552" s="110"/>
      <c r="B552" s="110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spans="1:26" ht="15.75" customHeight="1">
      <c r="A553" s="110"/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spans="1:26" ht="15.75" customHeight="1">
      <c r="A554" s="110"/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spans="1:26" ht="15.75" customHeight="1">
      <c r="A555" s="110"/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spans="1:26" ht="15.75" customHeight="1">
      <c r="A556" s="110"/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spans="1:26" ht="15.75" customHeight="1">
      <c r="A557" s="110"/>
      <c r="B557" s="110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spans="1:26" ht="15.75" customHeight="1">
      <c r="A558" s="110"/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spans="1:26" ht="15.75" customHeight="1">
      <c r="A559" s="110"/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spans="1:26" ht="15.75" customHeight="1">
      <c r="A560" s="110"/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spans="1:26" ht="15.75" customHeight="1">
      <c r="A561" s="110"/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spans="1:26" ht="15.75" customHeight="1">
      <c r="A562" s="110"/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spans="1:26" ht="15.75" customHeight="1">
      <c r="A563" s="110"/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spans="1:26" ht="15.75" customHeight="1">
      <c r="A564" s="110"/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spans="1:26" ht="15.75" customHeight="1">
      <c r="A565" s="110"/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spans="1:26" ht="15.75" customHeight="1">
      <c r="A566" s="110"/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spans="1:26" ht="15.75" customHeight="1">
      <c r="A567" s="110"/>
      <c r="B567" s="110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spans="1:26" ht="15.75" customHeight="1">
      <c r="A568" s="110"/>
      <c r="B568" s="110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spans="1:26" ht="15.75" customHeight="1">
      <c r="A569" s="110"/>
      <c r="B569" s="110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spans="1:26" ht="15.75" customHeight="1">
      <c r="A570" s="110"/>
      <c r="B570" s="110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spans="1:26" ht="15.75" customHeight="1">
      <c r="A571" s="110"/>
      <c r="B571" s="110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spans="1:26" ht="15.75" customHeight="1">
      <c r="A572" s="110"/>
      <c r="B572" s="110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spans="1:26" ht="15.75" customHeight="1">
      <c r="A573" s="110"/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spans="1:26" ht="15.75" customHeight="1">
      <c r="A574" s="110"/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spans="1:26" ht="15.75" customHeight="1">
      <c r="A575" s="110"/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spans="1:26" ht="15.75" customHeight="1">
      <c r="A576" s="110"/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spans="1:26" ht="15.75" customHeight="1">
      <c r="A577" s="110"/>
      <c r="B577" s="110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spans="1:26" ht="15.75" customHeight="1">
      <c r="A578" s="110"/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spans="1:26" ht="15.75" customHeight="1">
      <c r="A579" s="110"/>
      <c r="B579" s="110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spans="1:26" ht="15.75" customHeight="1">
      <c r="A580" s="110"/>
      <c r="B580" s="110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spans="1:26" ht="15.75" customHeight="1">
      <c r="A581" s="110"/>
      <c r="B581" s="110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spans="1:26" ht="15.75" customHeight="1">
      <c r="A582" s="110"/>
      <c r="B582" s="110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</row>
    <row r="583" spans="1:26" ht="15.75" customHeight="1">
      <c r="A583" s="110"/>
      <c r="B583" s="110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spans="1:26" ht="15.75" customHeight="1">
      <c r="A584" s="110"/>
      <c r="B584" s="110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spans="1:26" ht="15.75" customHeight="1">
      <c r="A585" s="110"/>
      <c r="B585" s="110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spans="1:26" ht="15.75" customHeight="1">
      <c r="A586" s="110"/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spans="1:26" ht="15.75" customHeight="1">
      <c r="A587" s="110"/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spans="1:26" ht="15.75" customHeight="1">
      <c r="A588" s="110"/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spans="1:26" ht="15.75" customHeight="1">
      <c r="A589" s="110"/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spans="1:26" ht="15.75" customHeight="1">
      <c r="A590" s="110"/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spans="1:26" ht="15.75" customHeight="1">
      <c r="A591" s="110"/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spans="1:26" ht="15.75" customHeight="1">
      <c r="A592" s="110"/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spans="1:26" ht="15.75" customHeight="1">
      <c r="A593" s="110"/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spans="1:26" ht="15.75" customHeight="1">
      <c r="A594" s="110"/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spans="1:26" ht="15.75" customHeight="1">
      <c r="A595" s="110"/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spans="1:26" ht="15.75" customHeight="1">
      <c r="A596" s="110"/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spans="1:26" ht="15.75" customHeight="1">
      <c r="A597" s="110"/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spans="1:26" ht="15.75" customHeight="1">
      <c r="A598" s="110"/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spans="1:26" ht="15.75" customHeight="1">
      <c r="A599" s="110"/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spans="1:26" ht="15.75" customHeight="1">
      <c r="A600" s="110"/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spans="1:26" ht="15.75" customHeight="1">
      <c r="A601" s="110"/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spans="1:26" ht="15.75" customHeight="1">
      <c r="A602" s="110"/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spans="1:26" ht="15.75" customHeight="1">
      <c r="A603" s="110"/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spans="1:26" ht="15.75" customHeight="1">
      <c r="A604" s="110"/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spans="1:26" ht="15.75" customHeight="1">
      <c r="A605" s="110"/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spans="1:26" ht="15.75" customHeight="1">
      <c r="A606" s="110"/>
      <c r="B606" s="110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spans="1:26" ht="15.75" customHeight="1">
      <c r="A607" s="110"/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spans="1:26" ht="15.75" customHeight="1">
      <c r="A608" s="110"/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spans="1:26" ht="15.75" customHeight="1">
      <c r="A609" s="110"/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spans="1:26" ht="15.75" customHeight="1">
      <c r="A610" s="110"/>
      <c r="B610" s="110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spans="1:26" ht="15.75" customHeight="1">
      <c r="A611" s="110"/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spans="1:26" ht="15.75" customHeight="1">
      <c r="A612" s="110"/>
      <c r="B612" s="110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spans="1:26" ht="15.75" customHeight="1">
      <c r="A613" s="110"/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spans="1:26" ht="15.75" customHeight="1">
      <c r="A614" s="110"/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spans="1:26" ht="15.75" customHeight="1">
      <c r="A615" s="110"/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spans="1:26" ht="15.75" customHeight="1">
      <c r="A616" s="110"/>
      <c r="B616" s="110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spans="1:26" ht="15.75" customHeight="1">
      <c r="A617" s="110"/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spans="1:26" ht="15.75" customHeight="1">
      <c r="A618" s="110"/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spans="1:26" ht="15.75" customHeight="1">
      <c r="A619" s="110"/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spans="1:26" ht="15.75" customHeight="1">
      <c r="A620" s="110"/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spans="1:26" ht="15.75" customHeight="1">
      <c r="A621" s="110"/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spans="1:26" ht="15.75" customHeight="1">
      <c r="A622" s="110"/>
      <c r="B622" s="110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spans="1:26" ht="15.75" customHeight="1">
      <c r="A623" s="110"/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spans="1:26" ht="15.75" customHeight="1">
      <c r="A624" s="110"/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spans="1:26" ht="15.75" customHeight="1">
      <c r="A625" s="110"/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spans="1:26" ht="15.75" customHeight="1">
      <c r="A626" s="110"/>
      <c r="B626" s="110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spans="1:26" ht="15.75" customHeight="1">
      <c r="A627" s="110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spans="1:26" ht="15.75" customHeight="1">
      <c r="A628" s="110"/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spans="1:26" ht="15.75" customHeight="1">
      <c r="A629" s="110"/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spans="1:26" ht="15.75" customHeight="1">
      <c r="A630" s="110"/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spans="1:26" ht="15.75" customHeight="1">
      <c r="A631" s="110"/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spans="1:26" ht="15.75" customHeight="1">
      <c r="A632" s="110"/>
      <c r="B632" s="110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spans="1:26" ht="15.75" customHeight="1">
      <c r="A633" s="110"/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spans="1:26" ht="15.75" customHeight="1">
      <c r="A634" s="110"/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spans="1:26" ht="15.75" customHeight="1">
      <c r="A635" s="110"/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spans="1:26" ht="15.75" customHeight="1">
      <c r="A636" s="110"/>
      <c r="B636" s="110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spans="1:26" ht="15.75" customHeight="1">
      <c r="A637" s="110"/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spans="1:26" ht="15.75" customHeight="1">
      <c r="A638" s="110"/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spans="1:26" ht="15.75" customHeight="1">
      <c r="A639" s="110"/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spans="1:26" ht="15.75" customHeight="1">
      <c r="A640" s="110"/>
      <c r="B640" s="110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spans="1:26" ht="15.75" customHeight="1">
      <c r="A641" s="110"/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spans="1:26" ht="15.75" customHeight="1">
      <c r="A642" s="110"/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spans="1:26" ht="15.75" customHeight="1">
      <c r="A643" s="110"/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spans="1:26" ht="15.75" customHeight="1">
      <c r="A644" s="110"/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spans="1:26" ht="15.75" customHeight="1">
      <c r="A645" s="110"/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spans="1:26" ht="15.75" customHeight="1">
      <c r="A646" s="110"/>
      <c r="B646" s="110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spans="1:26" ht="15.75" customHeight="1">
      <c r="A647" s="110"/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spans="1:26" ht="15.75" customHeight="1">
      <c r="A648" s="110"/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spans="1:26" ht="15.75" customHeight="1">
      <c r="A649" s="110"/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spans="1:26" ht="15.75" customHeight="1">
      <c r="A650" s="110"/>
      <c r="B650" s="110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spans="1:26" ht="15.75" customHeight="1">
      <c r="A651" s="110"/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spans="1:26" ht="15.75" customHeight="1">
      <c r="A652" s="110"/>
      <c r="B652" s="110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spans="1:26" ht="15.75" customHeight="1">
      <c r="A653" s="110"/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spans="1:26" ht="15.75" customHeight="1">
      <c r="A654" s="110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spans="1:26" ht="15.75" customHeight="1">
      <c r="A655" s="110"/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spans="1:26" ht="15.75" customHeight="1">
      <c r="A656" s="110"/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spans="1:26" ht="15.75" customHeight="1">
      <c r="A657" s="110"/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spans="1:26" ht="15.75" customHeight="1">
      <c r="A658" s="110"/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spans="1:26" ht="15.75" customHeight="1">
      <c r="A659" s="110"/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spans="1:26" ht="15.75" customHeight="1">
      <c r="A660" s="110"/>
      <c r="B660" s="110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spans="1:26" ht="15.75" customHeight="1">
      <c r="A661" s="110"/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spans="1:26" ht="15.75" customHeight="1">
      <c r="A662" s="110"/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spans="1:26" ht="15.75" customHeight="1">
      <c r="A663" s="110"/>
      <c r="B663" s="110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spans="1:26" ht="15.75" customHeight="1">
      <c r="A664" s="110"/>
      <c r="B664" s="110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spans="1:26" ht="15.75" customHeight="1">
      <c r="A665" s="110"/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spans="1:26" ht="15.75" customHeight="1">
      <c r="A666" s="110"/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spans="1:26" ht="15.75" customHeight="1">
      <c r="A667" s="110"/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spans="1:26" ht="15.75" customHeight="1">
      <c r="A668" s="110"/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spans="1:26" ht="15.75" customHeight="1">
      <c r="A669" s="110"/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spans="1:26" ht="15.75" customHeight="1">
      <c r="A670" s="110"/>
      <c r="B670" s="110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spans="1:26" ht="15.75" customHeight="1">
      <c r="A671" s="110"/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spans="1:26" ht="15.75" customHeight="1">
      <c r="A672" s="110"/>
      <c r="B672" s="110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spans="1:26" ht="15.75" customHeight="1">
      <c r="A673" s="110"/>
      <c r="B673" s="110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spans="1:26" ht="15.75" customHeight="1">
      <c r="A674" s="110"/>
      <c r="B674" s="110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spans="1:26" ht="15.75" customHeight="1">
      <c r="A675" s="110"/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spans="1:26" ht="15.75" customHeight="1">
      <c r="A676" s="110"/>
      <c r="B676" s="110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spans="1:26" ht="15.75" customHeight="1">
      <c r="A677" s="110"/>
      <c r="B677" s="110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spans="1:26" ht="15.75" customHeight="1">
      <c r="A678" s="110"/>
      <c r="B678" s="110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spans="1:26" ht="15.75" customHeight="1">
      <c r="A679" s="110"/>
      <c r="B679" s="110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spans="1:26" ht="15.75" customHeight="1">
      <c r="A680" s="110"/>
      <c r="B680" s="110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spans="1:26" ht="15.75" customHeight="1">
      <c r="A681" s="110"/>
      <c r="B681" s="110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spans="1:26" ht="15.75" customHeight="1">
      <c r="A682" s="110"/>
      <c r="B682" s="110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spans="1:26" ht="15.75" customHeight="1">
      <c r="A683" s="110"/>
      <c r="B683" s="110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spans="1:26" ht="15.75" customHeight="1">
      <c r="A684" s="110"/>
      <c r="B684" s="110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spans="1:26" ht="15.75" customHeight="1">
      <c r="A685" s="110"/>
      <c r="B685" s="110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spans="1:26" ht="15.75" customHeight="1">
      <c r="A686" s="110"/>
      <c r="B686" s="110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spans="1:26" ht="15.75" customHeight="1">
      <c r="A687" s="110"/>
      <c r="B687" s="110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spans="1:26" ht="15.75" customHeight="1">
      <c r="A688" s="110"/>
      <c r="B688" s="110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spans="1:26" ht="15.75" customHeight="1">
      <c r="A689" s="110"/>
      <c r="B689" s="110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spans="1:26" ht="15.75" customHeight="1">
      <c r="A690" s="110"/>
      <c r="B690" s="110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spans="1:26" ht="15.75" customHeight="1">
      <c r="A691" s="110"/>
      <c r="B691" s="110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spans="1:26" ht="15.75" customHeight="1">
      <c r="A692" s="110"/>
      <c r="B692" s="110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spans="1:26" ht="15.75" customHeight="1">
      <c r="A693" s="110"/>
      <c r="B693" s="110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spans="1:26" ht="15.75" customHeight="1">
      <c r="A694" s="110"/>
      <c r="B694" s="110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spans="1:26" ht="15.75" customHeight="1">
      <c r="A695" s="110"/>
      <c r="B695" s="110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spans="1:26" ht="15.75" customHeight="1">
      <c r="A696" s="110"/>
      <c r="B696" s="110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spans="1:26" ht="15.75" customHeight="1">
      <c r="A697" s="110"/>
      <c r="B697" s="110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spans="1:26" ht="15.75" customHeight="1">
      <c r="A698" s="110"/>
      <c r="B698" s="110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spans="1:26" ht="15.75" customHeight="1">
      <c r="A699" s="110"/>
      <c r="B699" s="110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spans="1:26" ht="15.75" customHeight="1">
      <c r="A700" s="110"/>
      <c r="B700" s="110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spans="1:26" ht="15.75" customHeight="1">
      <c r="A701" s="110"/>
      <c r="B701" s="110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spans="1:26" ht="15.75" customHeight="1">
      <c r="A702" s="110"/>
      <c r="B702" s="110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spans="1:26" ht="15.75" customHeight="1">
      <c r="A703" s="110"/>
      <c r="B703" s="110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spans="1:26" ht="15.75" customHeight="1">
      <c r="A704" s="110"/>
      <c r="B704" s="110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spans="1:26" ht="15.75" customHeight="1">
      <c r="A705" s="110"/>
      <c r="B705" s="110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spans="1:26" ht="15.75" customHeight="1">
      <c r="A706" s="110"/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spans="1:26" ht="15.75" customHeight="1">
      <c r="A707" s="110"/>
      <c r="B707" s="110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spans="1:26" ht="15.75" customHeight="1">
      <c r="A708" s="110"/>
      <c r="B708" s="110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spans="1:26" ht="15.75" customHeight="1">
      <c r="A709" s="110"/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spans="1:26" ht="15.75" customHeight="1">
      <c r="A710" s="110"/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spans="1:26" ht="15.75" customHeight="1">
      <c r="A711" s="110"/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spans="1:26" ht="15.75" customHeight="1">
      <c r="A712" s="110"/>
      <c r="B712" s="110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spans="1:26" ht="15.75" customHeight="1">
      <c r="A713" s="110"/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spans="1:26" ht="15.75" customHeight="1">
      <c r="A714" s="110"/>
      <c r="B714" s="110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spans="1:26" ht="15.75" customHeight="1">
      <c r="A715" s="110"/>
      <c r="B715" s="110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spans="1:26" ht="15.75" customHeight="1">
      <c r="A716" s="110"/>
      <c r="B716" s="110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spans="1:26" ht="15.75" customHeight="1">
      <c r="A717" s="110"/>
      <c r="B717" s="110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spans="1:26" ht="15.75" customHeight="1">
      <c r="A718" s="110"/>
      <c r="B718" s="110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spans="1:26" ht="15.75" customHeight="1">
      <c r="A719" s="110"/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spans="1:26" ht="15.75" customHeight="1">
      <c r="A720" s="110"/>
      <c r="B720" s="110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spans="1:26" ht="15.75" customHeight="1">
      <c r="A721" s="110"/>
      <c r="B721" s="110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spans="1:26" ht="15.75" customHeight="1">
      <c r="A722" s="110"/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spans="1:26" ht="15.75" customHeight="1">
      <c r="A723" s="110"/>
      <c r="B723" s="110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spans="1:26" ht="15.75" customHeight="1">
      <c r="A724" s="110"/>
      <c r="B724" s="110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spans="1:26" ht="15.75" customHeight="1">
      <c r="A725" s="110"/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spans="1:26" ht="15.75" customHeight="1">
      <c r="A726" s="110"/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spans="1:26" ht="15.75" customHeight="1">
      <c r="A727" s="110"/>
      <c r="B727" s="110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spans="1:26" ht="15.75" customHeight="1">
      <c r="A728" s="110"/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spans="1:26" ht="15.75" customHeight="1">
      <c r="A729" s="110"/>
      <c r="B729" s="110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spans="1:26" ht="15.75" customHeight="1">
      <c r="A730" s="110"/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spans="1:26" ht="15.75" customHeight="1">
      <c r="A731" s="110"/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spans="1:26" ht="15.75" customHeight="1">
      <c r="A732" s="110"/>
      <c r="B732" s="110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spans="1:26" ht="15.75" customHeight="1">
      <c r="A733" s="110"/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spans="1:26" ht="15.75" customHeight="1">
      <c r="A734" s="110"/>
      <c r="B734" s="110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spans="1:26" ht="15.75" customHeight="1">
      <c r="A735" s="110"/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spans="1:26" ht="15.75" customHeight="1">
      <c r="A736" s="110"/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spans="1:26" ht="15.75" customHeight="1">
      <c r="A737" s="110"/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spans="1:26" ht="15.75" customHeight="1">
      <c r="A738" s="110"/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spans="1:26" ht="15.75" customHeight="1">
      <c r="A739" s="110"/>
      <c r="B739" s="110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spans="1:26" ht="15.75" customHeight="1">
      <c r="A740" s="110"/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spans="1:26" ht="15.75" customHeight="1">
      <c r="A741" s="110"/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spans="1:26" ht="15.75" customHeight="1">
      <c r="A742" s="110"/>
      <c r="B742" s="110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spans="1:26" ht="15.75" customHeight="1">
      <c r="A743" s="110"/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spans="1:26" ht="15.75" customHeight="1">
      <c r="A744" s="110"/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spans="1:26" ht="15.75" customHeight="1">
      <c r="A745" s="110"/>
      <c r="B745" s="110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spans="1:26" ht="15.75" customHeight="1">
      <c r="A746" s="110"/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spans="1:26" ht="15.75" customHeight="1">
      <c r="A747" s="110"/>
      <c r="B747" s="110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spans="1:26" ht="15.75" customHeight="1">
      <c r="A748" s="110"/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spans="1:26" ht="15.75" customHeight="1">
      <c r="A749" s="110"/>
      <c r="B749" s="110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spans="1:26" ht="15.75" customHeight="1">
      <c r="A750" s="110"/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spans="1:26" ht="15.75" customHeight="1">
      <c r="A751" s="110"/>
      <c r="B751" s="110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spans="1:26" ht="15.75" customHeight="1">
      <c r="A752" s="110"/>
      <c r="B752" s="110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spans="1:26" ht="15.75" customHeight="1">
      <c r="A753" s="110"/>
      <c r="B753" s="110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spans="1:26" ht="15.75" customHeight="1">
      <c r="A754" s="110"/>
      <c r="B754" s="110"/>
      <c r="C754" s="110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spans="1:26" ht="15.75" customHeight="1">
      <c r="A755" s="110"/>
      <c r="B755" s="110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spans="1:26" ht="15.75" customHeight="1">
      <c r="A756" s="110"/>
      <c r="B756" s="110"/>
      <c r="C756" s="110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spans="1:26" ht="15.75" customHeight="1">
      <c r="A757" s="110"/>
      <c r="B757" s="110"/>
      <c r="C757" s="110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spans="1:26" ht="15.75" customHeight="1">
      <c r="A758" s="110"/>
      <c r="B758" s="110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spans="1:26" ht="15.75" customHeight="1">
      <c r="A759" s="110"/>
      <c r="B759" s="110"/>
      <c r="C759" s="110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spans="1:26" ht="15.75" customHeight="1">
      <c r="A760" s="110"/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spans="1:26" ht="15.75" customHeight="1">
      <c r="A761" s="110"/>
      <c r="B761" s="110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spans="1:26" ht="15.75" customHeight="1">
      <c r="A762" s="110"/>
      <c r="B762" s="110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spans="1:26" ht="15.75" customHeight="1">
      <c r="A763" s="110"/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spans="1:26" ht="15.75" customHeight="1">
      <c r="A764" s="110"/>
      <c r="B764" s="110"/>
      <c r="C764" s="110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spans="1:26" ht="15.75" customHeight="1">
      <c r="A765" s="110"/>
      <c r="B765" s="110"/>
      <c r="C765" s="110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spans="1:26" ht="15.75" customHeight="1">
      <c r="A766" s="110"/>
      <c r="B766" s="110"/>
      <c r="C766" s="110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1:26" ht="15.75" customHeight="1">
      <c r="A767" s="110"/>
      <c r="B767" s="110"/>
      <c r="C767" s="110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1:26" ht="15.75" customHeight="1">
      <c r="A768" s="110"/>
      <c r="B768" s="110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1:26" ht="15.75" customHeight="1">
      <c r="A769" s="110"/>
      <c r="B769" s="110"/>
      <c r="C769" s="110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1:26" ht="15.75" customHeight="1">
      <c r="A770" s="110"/>
      <c r="B770" s="110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1:26" ht="15.75" customHeight="1">
      <c r="A771" s="110"/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1:26" ht="15.75" customHeight="1">
      <c r="A772" s="110"/>
      <c r="B772" s="110"/>
      <c r="C772" s="110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1:26" ht="15.75" customHeight="1">
      <c r="A773" s="110"/>
      <c r="B773" s="110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spans="1:26" ht="15.75" customHeight="1">
      <c r="A774" s="110"/>
      <c r="B774" s="110"/>
      <c r="C774" s="110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spans="1:26" ht="15.75" customHeight="1">
      <c r="A775" s="110"/>
      <c r="B775" s="110"/>
      <c r="C775" s="110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spans="1:26" ht="15.75" customHeight="1">
      <c r="A776" s="110"/>
      <c r="B776" s="110"/>
      <c r="C776" s="110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spans="1:26" ht="15.75" customHeight="1">
      <c r="A777" s="110"/>
      <c r="B777" s="110"/>
      <c r="C777" s="110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spans="1:26" ht="15.75" customHeight="1">
      <c r="A778" s="110"/>
      <c r="B778" s="110"/>
      <c r="C778" s="110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spans="1:26" ht="15.75" customHeight="1">
      <c r="A779" s="110"/>
      <c r="B779" s="110"/>
      <c r="C779" s="110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spans="1:26" ht="15.75" customHeight="1">
      <c r="A780" s="110"/>
      <c r="B780" s="110"/>
      <c r="C780" s="110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spans="1:26" ht="15.75" customHeight="1">
      <c r="A781" s="110"/>
      <c r="B781" s="110"/>
      <c r="C781" s="110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spans="1:26" ht="15.75" customHeight="1">
      <c r="A782" s="110"/>
      <c r="B782" s="110"/>
      <c r="C782" s="110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spans="1:26" ht="15.75" customHeight="1">
      <c r="A783" s="110"/>
      <c r="B783" s="110"/>
      <c r="C783" s="110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spans="1:26" ht="15.75" customHeight="1">
      <c r="A784" s="110"/>
      <c r="B784" s="110"/>
      <c r="C784" s="110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spans="1:26" ht="15.75" customHeight="1">
      <c r="A785" s="110"/>
      <c r="B785" s="110"/>
      <c r="C785" s="110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spans="1:26" ht="15.75" customHeight="1">
      <c r="A786" s="110"/>
      <c r="B786" s="110"/>
      <c r="C786" s="110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spans="1:26" ht="15.75" customHeight="1">
      <c r="A787" s="110"/>
      <c r="B787" s="110"/>
      <c r="C787" s="110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spans="1:26" ht="15.75" customHeight="1">
      <c r="A788" s="110"/>
      <c r="B788" s="110"/>
      <c r="C788" s="110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spans="1:26" ht="15.75" customHeight="1">
      <c r="A789" s="110"/>
      <c r="B789" s="110"/>
      <c r="C789" s="110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spans="1:26" ht="15.75" customHeight="1">
      <c r="A790" s="110"/>
      <c r="B790" s="110"/>
      <c r="C790" s="110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spans="1:26" ht="15.75" customHeight="1">
      <c r="A791" s="110"/>
      <c r="B791" s="110"/>
      <c r="C791" s="110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spans="1:26" ht="15.75" customHeight="1">
      <c r="A792" s="110"/>
      <c r="B792" s="110"/>
      <c r="C792" s="110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spans="1:26" ht="15.75" customHeight="1">
      <c r="A793" s="110"/>
      <c r="B793" s="110"/>
      <c r="C793" s="110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spans="1:26" ht="15.75" customHeight="1">
      <c r="A794" s="110"/>
      <c r="B794" s="110"/>
      <c r="C794" s="110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spans="1:26" ht="15.75" customHeight="1">
      <c r="A795" s="110"/>
      <c r="B795" s="110"/>
      <c r="C795" s="110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spans="1:26" ht="15.75" customHeight="1">
      <c r="A796" s="110"/>
      <c r="B796" s="110"/>
      <c r="C796" s="110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spans="1:26" ht="15.75" customHeight="1">
      <c r="A797" s="110"/>
      <c r="B797" s="110"/>
      <c r="C797" s="110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spans="1:26" ht="15.75" customHeight="1">
      <c r="A798" s="110"/>
      <c r="B798" s="110"/>
      <c r="C798" s="110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spans="1:26" ht="15.75" customHeight="1">
      <c r="A799" s="110"/>
      <c r="B799" s="110"/>
      <c r="C799" s="110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spans="1:26" ht="15.75" customHeight="1">
      <c r="A800" s="110"/>
      <c r="B800" s="110"/>
      <c r="C800" s="110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spans="1:26" ht="15.75" customHeight="1">
      <c r="A801" s="110"/>
      <c r="B801" s="110"/>
      <c r="C801" s="110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spans="1:26" ht="15.75" customHeight="1">
      <c r="A802" s="110"/>
      <c r="B802" s="110"/>
      <c r="C802" s="110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spans="1:26" ht="15.75" customHeight="1">
      <c r="A803" s="110"/>
      <c r="B803" s="110"/>
      <c r="C803" s="110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spans="1:26" ht="15.75" customHeight="1">
      <c r="A804" s="110"/>
      <c r="B804" s="110"/>
      <c r="C804" s="110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spans="1:26" ht="15.75" customHeight="1">
      <c r="A805" s="110"/>
      <c r="B805" s="110"/>
      <c r="C805" s="110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spans="1:26" ht="15.75" customHeight="1">
      <c r="A806" s="110"/>
      <c r="B806" s="110"/>
      <c r="C806" s="110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spans="1:26" ht="15.75" customHeight="1">
      <c r="A807" s="110"/>
      <c r="B807" s="110"/>
      <c r="C807" s="110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spans="1:26" ht="15.75" customHeight="1">
      <c r="A808" s="110"/>
      <c r="B808" s="110"/>
      <c r="C808" s="110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spans="1:26" ht="15.75" customHeight="1">
      <c r="A809" s="110"/>
      <c r="B809" s="110"/>
      <c r="C809" s="110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spans="1:26" ht="15.75" customHeight="1">
      <c r="A810" s="110"/>
      <c r="B810" s="110"/>
      <c r="C810" s="110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spans="1:26" ht="15.75" customHeight="1">
      <c r="A811" s="110"/>
      <c r="B811" s="110"/>
      <c r="C811" s="110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spans="1:26" ht="15.75" customHeight="1">
      <c r="A812" s="110"/>
      <c r="B812" s="110"/>
      <c r="C812" s="110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spans="1:26" ht="15.75" customHeight="1">
      <c r="A813" s="110"/>
      <c r="B813" s="110"/>
      <c r="C813" s="110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spans="1:26" ht="15.75" customHeight="1">
      <c r="A814" s="110"/>
      <c r="B814" s="110"/>
      <c r="C814" s="110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spans="1:26" ht="15.75" customHeight="1">
      <c r="A815" s="110"/>
      <c r="B815" s="110"/>
      <c r="C815" s="110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spans="1:26" ht="15.75" customHeight="1">
      <c r="A816" s="110"/>
      <c r="B816" s="110"/>
      <c r="C816" s="110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spans="1:26" ht="15.75" customHeight="1">
      <c r="A817" s="110"/>
      <c r="B817" s="110"/>
      <c r="C817" s="110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spans="1:26" ht="15.75" customHeight="1">
      <c r="A818" s="110"/>
      <c r="B818" s="110"/>
      <c r="C818" s="110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spans="1:26" ht="15.75" customHeight="1">
      <c r="A819" s="110"/>
      <c r="B819" s="110"/>
      <c r="C819" s="110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spans="1:26" ht="15.75" customHeight="1">
      <c r="A820" s="110"/>
      <c r="B820" s="110"/>
      <c r="C820" s="110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spans="1:26" ht="15.75" customHeight="1">
      <c r="A821" s="110"/>
      <c r="B821" s="110"/>
      <c r="C821" s="110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spans="1:26" ht="15.75" customHeight="1">
      <c r="A822" s="110"/>
      <c r="B822" s="110"/>
      <c r="C822" s="110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spans="1:26" ht="15.75" customHeight="1">
      <c r="A823" s="110"/>
      <c r="B823" s="110"/>
      <c r="C823" s="110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spans="1:26" ht="15.75" customHeight="1">
      <c r="A824" s="110"/>
      <c r="B824" s="110"/>
      <c r="C824" s="110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spans="1:26" ht="15.75" customHeight="1">
      <c r="A825" s="110"/>
      <c r="B825" s="110"/>
      <c r="C825" s="110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spans="1:26" ht="15.75" customHeight="1">
      <c r="A826" s="110"/>
      <c r="B826" s="110"/>
      <c r="C826" s="110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spans="1:26" ht="15.75" customHeight="1">
      <c r="A827" s="110"/>
      <c r="B827" s="110"/>
      <c r="C827" s="110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spans="1:26" ht="15.75" customHeight="1">
      <c r="A828" s="110"/>
      <c r="B828" s="110"/>
      <c r="C828" s="110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spans="1:26" ht="15.75" customHeight="1">
      <c r="A829" s="110"/>
      <c r="B829" s="110"/>
      <c r="C829" s="110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</row>
    <row r="830" spans="1:26" ht="15.75" customHeight="1">
      <c r="A830" s="110"/>
      <c r="B830" s="110"/>
      <c r="C830" s="110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</row>
    <row r="831" spans="1:26" ht="15.75" customHeight="1">
      <c r="A831" s="110"/>
      <c r="B831" s="110"/>
      <c r="C831" s="110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</row>
    <row r="832" spans="1:26" ht="15.75" customHeight="1">
      <c r="A832" s="110"/>
      <c r="B832" s="110"/>
      <c r="C832" s="110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</row>
    <row r="833" spans="1:26" ht="15.75" customHeight="1">
      <c r="A833" s="110"/>
      <c r="B833" s="110"/>
      <c r="C833" s="110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</row>
    <row r="834" spans="1:26" ht="15.75" customHeight="1">
      <c r="A834" s="110"/>
      <c r="B834" s="110"/>
      <c r="C834" s="110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</row>
    <row r="835" spans="1:26" ht="15.75" customHeight="1">
      <c r="A835" s="110"/>
      <c r="B835" s="110"/>
      <c r="C835" s="110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</row>
    <row r="836" spans="1:26" ht="15.75" customHeight="1">
      <c r="A836" s="110"/>
      <c r="B836" s="110"/>
      <c r="C836" s="110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spans="1:26" ht="15.75" customHeight="1">
      <c r="A837" s="110"/>
      <c r="B837" s="110"/>
      <c r="C837" s="110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spans="1:26" ht="15.75" customHeight="1">
      <c r="A838" s="110"/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spans="1:26" ht="15.75" customHeight="1">
      <c r="A839" s="110"/>
      <c r="B839" s="110"/>
      <c r="C839" s="110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spans="1:26" ht="15.75" customHeight="1">
      <c r="A840" s="110"/>
      <c r="B840" s="110"/>
      <c r="C840" s="110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spans="1:26" ht="15.75" customHeight="1">
      <c r="A841" s="110"/>
      <c r="B841" s="110"/>
      <c r="C841" s="110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spans="1:26" ht="15.75" customHeight="1">
      <c r="A842" s="110"/>
      <c r="B842" s="110"/>
      <c r="C842" s="110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spans="1:26" ht="15.75" customHeight="1">
      <c r="A843" s="110"/>
      <c r="B843" s="110"/>
      <c r="C843" s="110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spans="1:26" ht="15.75" customHeight="1">
      <c r="A844" s="110"/>
      <c r="B844" s="110"/>
      <c r="C844" s="110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spans="1:26" ht="15.75" customHeight="1">
      <c r="A845" s="110"/>
      <c r="B845" s="110"/>
      <c r="C845" s="110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spans="1:26" ht="15.75" customHeight="1">
      <c r="A846" s="110"/>
      <c r="B846" s="110"/>
      <c r="C846" s="110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spans="1:26" ht="15.75" customHeight="1">
      <c r="A847" s="110"/>
      <c r="B847" s="110"/>
      <c r="C847" s="110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spans="1:26" ht="15.75" customHeight="1">
      <c r="A848" s="110"/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spans="1:26" ht="15.75" customHeight="1">
      <c r="A849" s="110"/>
      <c r="B849" s="110"/>
      <c r="C849" s="110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spans="1:26" ht="15.75" customHeight="1">
      <c r="A850" s="110"/>
      <c r="B850" s="110"/>
      <c r="C850" s="110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spans="1:26" ht="15.75" customHeight="1">
      <c r="A851" s="110"/>
      <c r="B851" s="110"/>
      <c r="C851" s="110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spans="1:26" ht="15.75" customHeight="1">
      <c r="A852" s="110"/>
      <c r="B852" s="110"/>
      <c r="C852" s="110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spans="1:26" ht="15.75" customHeight="1">
      <c r="A853" s="110"/>
      <c r="B853" s="110"/>
      <c r="C853" s="110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spans="1:26" ht="15.75" customHeight="1">
      <c r="A854" s="110"/>
      <c r="B854" s="110"/>
      <c r="C854" s="110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spans="1:26" ht="15.75" customHeight="1">
      <c r="A855" s="110"/>
      <c r="B855" s="110"/>
      <c r="C855" s="110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spans="1:26" ht="15.75" customHeight="1">
      <c r="A856" s="110"/>
      <c r="B856" s="110"/>
      <c r="C856" s="110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spans="1:26" ht="15.75" customHeight="1">
      <c r="A857" s="110"/>
      <c r="B857" s="110"/>
      <c r="C857" s="110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spans="1:26" ht="15.75" customHeight="1">
      <c r="A858" s="110"/>
      <c r="B858" s="110"/>
      <c r="C858" s="110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spans="1:26" ht="15.75" customHeight="1">
      <c r="A859" s="110"/>
      <c r="B859" s="110"/>
      <c r="C859" s="110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spans="1:26" ht="15.75" customHeight="1">
      <c r="A860" s="110"/>
      <c r="B860" s="110"/>
      <c r="C860" s="110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spans="1:26" ht="15.75" customHeight="1">
      <c r="A861" s="110"/>
      <c r="B861" s="110"/>
      <c r="C861" s="110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spans="1:26" ht="15.75" customHeight="1">
      <c r="A862" s="110"/>
      <c r="B862" s="110"/>
      <c r="C862" s="110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spans="1:26" ht="15.75" customHeight="1">
      <c r="A863" s="110"/>
      <c r="B863" s="110"/>
      <c r="C863" s="110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spans="1:26" ht="15.75" customHeight="1">
      <c r="A864" s="110"/>
      <c r="B864" s="110"/>
      <c r="C864" s="110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spans="1:26" ht="15.75" customHeight="1">
      <c r="A865" s="110"/>
      <c r="B865" s="110"/>
      <c r="C865" s="110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spans="1:26" ht="15.75" customHeight="1">
      <c r="A866" s="110"/>
      <c r="B866" s="110"/>
      <c r="C866" s="110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spans="1:26" ht="15.75" customHeight="1">
      <c r="A867" s="110"/>
      <c r="B867" s="110"/>
      <c r="C867" s="110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spans="1:26" ht="15.75" customHeight="1">
      <c r="A868" s="110"/>
      <c r="B868" s="110"/>
      <c r="C868" s="110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spans="1:26" ht="15.75" customHeight="1">
      <c r="A869" s="110"/>
      <c r="B869" s="110"/>
      <c r="C869" s="110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spans="1:26" ht="15.75" customHeight="1">
      <c r="A870" s="110"/>
      <c r="B870" s="110"/>
      <c r="C870" s="110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spans="1:26" ht="15.75" customHeight="1">
      <c r="A871" s="110"/>
      <c r="B871" s="110"/>
      <c r="C871" s="110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spans="1:26" ht="15.75" customHeight="1">
      <c r="A872" s="110"/>
      <c r="B872" s="110"/>
      <c r="C872" s="110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spans="1:26" ht="15.75" customHeight="1">
      <c r="A873" s="110"/>
      <c r="B873" s="110"/>
      <c r="C873" s="110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spans="1:26" ht="15.75" customHeight="1">
      <c r="A874" s="110"/>
      <c r="B874" s="110"/>
      <c r="C874" s="110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spans="1:26" ht="15.75" customHeight="1">
      <c r="A875" s="110"/>
      <c r="B875" s="110"/>
      <c r="C875" s="110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spans="1:26" ht="15.75" customHeight="1">
      <c r="A876" s="110"/>
      <c r="B876" s="110"/>
      <c r="C876" s="110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spans="1:26" ht="15.75" customHeight="1">
      <c r="A877" s="110"/>
      <c r="B877" s="110"/>
      <c r="C877" s="110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spans="1:26" ht="15.75" customHeight="1">
      <c r="A878" s="110"/>
      <c r="B878" s="110"/>
      <c r="C878" s="110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spans="1:26" ht="15.75" customHeight="1">
      <c r="A879" s="110"/>
      <c r="B879" s="110"/>
      <c r="C879" s="110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spans="1:26" ht="15.75" customHeight="1">
      <c r="A880" s="110"/>
      <c r="B880" s="110"/>
      <c r="C880" s="110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spans="1:26" ht="15.75" customHeight="1">
      <c r="A881" s="110"/>
      <c r="B881" s="110"/>
      <c r="C881" s="110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spans="1:26" ht="15.75" customHeight="1">
      <c r="A882" s="110"/>
      <c r="B882" s="110"/>
      <c r="C882" s="110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spans="1:26" ht="15.75" customHeight="1">
      <c r="A883" s="110"/>
      <c r="B883" s="110"/>
      <c r="C883" s="110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spans="1:26" ht="15.75" customHeight="1">
      <c r="A884" s="110"/>
      <c r="B884" s="110"/>
      <c r="C884" s="110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spans="1:26" ht="15.75" customHeight="1">
      <c r="A885" s="110"/>
      <c r="B885" s="110"/>
      <c r="C885" s="110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spans="1:26" ht="15.75" customHeight="1">
      <c r="A886" s="110"/>
      <c r="B886" s="110"/>
      <c r="C886" s="110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spans="1:26" ht="15.75" customHeight="1">
      <c r="A887" s="110"/>
      <c r="B887" s="110"/>
      <c r="C887" s="110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spans="1:26" ht="15.75" customHeight="1">
      <c r="A888" s="110"/>
      <c r="B888" s="110"/>
      <c r="C888" s="110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spans="1:26" ht="15.75" customHeight="1">
      <c r="A889" s="110"/>
      <c r="B889" s="110"/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spans="1:26" ht="15.75" customHeight="1">
      <c r="A890" s="110"/>
      <c r="B890" s="110"/>
      <c r="C890" s="110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spans="1:26" ht="15.75" customHeight="1">
      <c r="A891" s="110"/>
      <c r="B891" s="110"/>
      <c r="C891" s="110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spans="1:26" ht="15.75" customHeight="1">
      <c r="A892" s="110"/>
      <c r="B892" s="110"/>
      <c r="C892" s="110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spans="1:26" ht="15.75" customHeight="1">
      <c r="A893" s="110"/>
      <c r="B893" s="110"/>
      <c r="C893" s="110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spans="1:26" ht="15.75" customHeight="1">
      <c r="A894" s="110"/>
      <c r="B894" s="110"/>
      <c r="C894" s="110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spans="1:26" ht="15.75" customHeight="1">
      <c r="A895" s="110"/>
      <c r="B895" s="110"/>
      <c r="C895" s="110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spans="1:26" ht="15.75" customHeight="1">
      <c r="A896" s="110"/>
      <c r="B896" s="110"/>
      <c r="C896" s="110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spans="1:26" ht="15.75" customHeight="1">
      <c r="A897" s="110"/>
      <c r="B897" s="110"/>
      <c r="C897" s="110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spans="1:26" ht="15.75" customHeight="1">
      <c r="A898" s="110"/>
      <c r="B898" s="110"/>
      <c r="C898" s="110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spans="1:26" ht="15.75" customHeight="1">
      <c r="A899" s="110"/>
      <c r="B899" s="110"/>
      <c r="C899" s="110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spans="1:26" ht="15.75" customHeight="1">
      <c r="A900" s="110"/>
      <c r="B900" s="110"/>
      <c r="C900" s="110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spans="1:26" ht="15.75" customHeight="1">
      <c r="A901" s="110"/>
      <c r="B901" s="110"/>
      <c r="C901" s="110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spans="1:26" ht="15.75" customHeight="1">
      <c r="A902" s="110"/>
      <c r="B902" s="110"/>
      <c r="C902" s="110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spans="1:26" ht="15.75" customHeight="1">
      <c r="A903" s="110"/>
      <c r="B903" s="110"/>
      <c r="C903" s="110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spans="1:26" ht="15.75" customHeight="1">
      <c r="A904" s="110"/>
      <c r="B904" s="110"/>
      <c r="C904" s="110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spans="1:26" ht="15.75" customHeight="1">
      <c r="A905" s="110"/>
      <c r="B905" s="110"/>
      <c r="C905" s="110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spans="1:26" ht="15.75" customHeight="1">
      <c r="A906" s="110"/>
      <c r="B906" s="110"/>
      <c r="C906" s="110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spans="1:26" ht="15.75" customHeight="1">
      <c r="A907" s="110"/>
      <c r="B907" s="110"/>
      <c r="C907" s="110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spans="1:26" ht="15.75" customHeight="1">
      <c r="A908" s="110"/>
      <c r="B908" s="110"/>
      <c r="C908" s="110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spans="1:26" ht="15.75" customHeight="1">
      <c r="A909" s="110"/>
      <c r="B909" s="110"/>
      <c r="C909" s="110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spans="1:26" ht="15.75" customHeight="1">
      <c r="A910" s="110"/>
      <c r="B910" s="110"/>
      <c r="C910" s="110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spans="1:26" ht="15.75" customHeight="1">
      <c r="A911" s="110"/>
      <c r="B911" s="110"/>
      <c r="C911" s="110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spans="1:26" ht="15.75" customHeight="1">
      <c r="A912" s="110"/>
      <c r="B912" s="110"/>
      <c r="C912" s="110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spans="1:26" ht="15.75" customHeight="1">
      <c r="A913" s="110"/>
      <c r="B913" s="110"/>
      <c r="C913" s="110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spans="1:26" ht="15.75" customHeight="1">
      <c r="A914" s="110"/>
      <c r="B914" s="110"/>
      <c r="C914" s="110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spans="1:26" ht="15.75" customHeight="1">
      <c r="A915" s="110"/>
      <c r="B915" s="110"/>
      <c r="C915" s="110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spans="1:26" ht="15.75" customHeight="1">
      <c r="A916" s="110"/>
      <c r="B916" s="110"/>
      <c r="C916" s="110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spans="1:26" ht="15.75" customHeight="1">
      <c r="A917" s="110"/>
      <c r="B917" s="110"/>
      <c r="C917" s="110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spans="1:26" ht="15.75" customHeight="1">
      <c r="A918" s="110"/>
      <c r="B918" s="110"/>
      <c r="C918" s="110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spans="1:26" ht="15.75" customHeight="1">
      <c r="A919" s="110"/>
      <c r="B919" s="110"/>
      <c r="C919" s="110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spans="1:26" ht="15.75" customHeight="1">
      <c r="A920" s="110"/>
      <c r="B920" s="110"/>
      <c r="C920" s="110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spans="1:26" ht="15.75" customHeight="1">
      <c r="A921" s="110"/>
      <c r="B921" s="110"/>
      <c r="C921" s="110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spans="1:26" ht="15.75" customHeight="1">
      <c r="A922" s="110"/>
      <c r="B922" s="110"/>
      <c r="C922" s="110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spans="1:26" ht="15.75" customHeight="1">
      <c r="A923" s="110"/>
      <c r="B923" s="110"/>
      <c r="C923" s="110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spans="1:26" ht="15.75" customHeight="1">
      <c r="A924" s="110"/>
      <c r="B924" s="110"/>
      <c r="C924" s="110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spans="1:26" ht="15.75" customHeight="1">
      <c r="A925" s="110"/>
      <c r="B925" s="110"/>
      <c r="C925" s="110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spans="1:26" ht="15.75" customHeight="1">
      <c r="A926" s="110"/>
      <c r="B926" s="110"/>
      <c r="C926" s="110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spans="1:26" ht="15.75" customHeight="1">
      <c r="A927" s="110"/>
      <c r="B927" s="110"/>
      <c r="C927" s="110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spans="1:26" ht="15.75" customHeight="1">
      <c r="A928" s="110"/>
      <c r="B928" s="110"/>
      <c r="C928" s="110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spans="1:26" ht="15.75" customHeight="1">
      <c r="A929" s="110"/>
      <c r="B929" s="110"/>
      <c r="C929" s="110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spans="1:26" ht="15.75" customHeight="1">
      <c r="A930" s="110"/>
      <c r="B930" s="110"/>
      <c r="C930" s="110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spans="1:26" ht="15.75" customHeight="1">
      <c r="A931" s="110"/>
      <c r="B931" s="110"/>
      <c r="C931" s="110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spans="1:26" ht="15.75" customHeight="1">
      <c r="A932" s="110"/>
      <c r="B932" s="110"/>
      <c r="C932" s="110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spans="1:26" ht="15.75" customHeight="1">
      <c r="A933" s="110"/>
      <c r="B933" s="110"/>
      <c r="C933" s="110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spans="1:26" ht="15.75" customHeight="1">
      <c r="A934" s="110"/>
      <c r="B934" s="110"/>
      <c r="C934" s="110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spans="1:26" ht="15.75" customHeight="1">
      <c r="A935" s="110"/>
      <c r="B935" s="110"/>
      <c r="C935" s="110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spans="1:26" ht="15.75" customHeight="1">
      <c r="A936" s="110"/>
      <c r="B936" s="110"/>
      <c r="C936" s="110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spans="1:26" ht="15.75" customHeight="1">
      <c r="A937" s="110"/>
      <c r="B937" s="110"/>
      <c r="C937" s="110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spans="1:26" ht="15.75" customHeight="1">
      <c r="A938" s="110"/>
      <c r="B938" s="110"/>
      <c r="C938" s="110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spans="1:26" ht="15.75" customHeight="1">
      <c r="A939" s="110"/>
      <c r="B939" s="110"/>
      <c r="C939" s="110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spans="1:26" ht="15.75" customHeight="1">
      <c r="A940" s="110"/>
      <c r="B940" s="110"/>
      <c r="C940" s="110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spans="1:26" ht="15.75" customHeight="1">
      <c r="A941" s="110"/>
      <c r="B941" s="110"/>
      <c r="C941" s="110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spans="1:26" ht="15.75" customHeight="1">
      <c r="A942" s="110"/>
      <c r="B942" s="110"/>
      <c r="C942" s="110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spans="1:26" ht="15.75" customHeight="1">
      <c r="A943" s="110"/>
      <c r="B943" s="110"/>
      <c r="C943" s="110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spans="1:26" ht="15.75" customHeight="1">
      <c r="A944" s="110"/>
      <c r="B944" s="110"/>
      <c r="C944" s="110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spans="1:26" ht="15.75" customHeight="1">
      <c r="A945" s="110"/>
      <c r="B945" s="110"/>
      <c r="C945" s="110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spans="1:26" ht="15.75" customHeight="1">
      <c r="A946" s="110"/>
      <c r="B946" s="110"/>
      <c r="C946" s="110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spans="1:26" ht="15.75" customHeight="1">
      <c r="A947" s="110"/>
      <c r="B947" s="110"/>
      <c r="C947" s="110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spans="1:26" ht="15.75" customHeight="1">
      <c r="A948" s="110"/>
      <c r="B948" s="110"/>
      <c r="C948" s="110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spans="1:26" ht="15.75" customHeight="1">
      <c r="A949" s="110"/>
      <c r="B949" s="110"/>
      <c r="C949" s="110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spans="1:26" ht="15.75" customHeight="1">
      <c r="A950" s="110"/>
      <c r="B950" s="110"/>
      <c r="C950" s="110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spans="1:26" ht="15.75" customHeight="1">
      <c r="A951" s="110"/>
      <c r="B951" s="110"/>
      <c r="C951" s="110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spans="1:26" ht="15.75" customHeight="1">
      <c r="A952" s="110"/>
      <c r="B952" s="110"/>
      <c r="C952" s="110"/>
      <c r="D952" s="110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spans="1:26" ht="15.75" customHeight="1">
      <c r="A953" s="110"/>
      <c r="B953" s="110"/>
      <c r="C953" s="110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spans="1:26" ht="15.75" customHeight="1">
      <c r="A954" s="110"/>
      <c r="B954" s="110"/>
      <c r="C954" s="110"/>
      <c r="D954" s="110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spans="1:26" ht="15.75" customHeight="1">
      <c r="A955" s="110"/>
      <c r="B955" s="110"/>
      <c r="C955" s="110"/>
      <c r="D955" s="110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spans="1:26" ht="15.75" customHeight="1">
      <c r="A956" s="110"/>
      <c r="B956" s="110"/>
      <c r="C956" s="110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spans="1:26" ht="15.75" customHeight="1">
      <c r="A957" s="110"/>
      <c r="B957" s="110"/>
      <c r="C957" s="110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spans="1:26" ht="15.75" customHeight="1">
      <c r="A958" s="110"/>
      <c r="B958" s="110"/>
      <c r="C958" s="110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spans="1:26" ht="15.75" customHeight="1">
      <c r="A959" s="110"/>
      <c r="B959" s="110"/>
      <c r="C959" s="110"/>
      <c r="D959" s="110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spans="1:26" ht="15.75" customHeight="1">
      <c r="A960" s="110"/>
      <c r="B960" s="110"/>
      <c r="C960" s="110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spans="1:26" ht="15.75" customHeight="1">
      <c r="A961" s="110"/>
      <c r="B961" s="110"/>
      <c r="C961" s="110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spans="1:26" ht="15.75" customHeight="1">
      <c r="A962" s="110"/>
      <c r="B962" s="110"/>
      <c r="C962" s="110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spans="1:26" ht="15.75" customHeight="1">
      <c r="A963" s="110"/>
      <c r="B963" s="110"/>
      <c r="C963" s="110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spans="1:26" ht="15.75" customHeight="1">
      <c r="A964" s="110"/>
      <c r="B964" s="110"/>
      <c r="C964" s="110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spans="1:26" ht="15.75" customHeight="1">
      <c r="A965" s="110"/>
      <c r="B965" s="110"/>
      <c r="C965" s="110"/>
      <c r="D965" s="110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spans="1:26" ht="15.75" customHeight="1">
      <c r="A966" s="110"/>
      <c r="B966" s="110"/>
      <c r="C966" s="110"/>
      <c r="D966" s="110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spans="1:26" ht="15.75" customHeight="1">
      <c r="A967" s="110"/>
      <c r="B967" s="110"/>
      <c r="C967" s="110"/>
      <c r="D967" s="110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spans="1:26" ht="15.75" customHeight="1">
      <c r="A968" s="110"/>
      <c r="B968" s="110"/>
      <c r="C968" s="110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spans="1:26" ht="15.75" customHeight="1">
      <c r="A969" s="110"/>
      <c r="B969" s="110"/>
      <c r="C969" s="110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spans="1:26" ht="15.75" customHeight="1">
      <c r="A970" s="110"/>
      <c r="B970" s="110"/>
      <c r="C970" s="110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spans="1:26" ht="15.75" customHeight="1">
      <c r="A971" s="110"/>
      <c r="B971" s="110"/>
      <c r="C971" s="110"/>
      <c r="D971" s="110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spans="1:26" ht="15.75" customHeight="1">
      <c r="A972" s="110"/>
      <c r="B972" s="110"/>
      <c r="C972" s="110"/>
      <c r="D972" s="110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spans="1:26" ht="15.75" customHeight="1">
      <c r="A973" s="110"/>
      <c r="B973" s="110"/>
      <c r="C973" s="110"/>
      <c r="D973" s="110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spans="1:26" ht="15.75" customHeight="1">
      <c r="A974" s="110"/>
      <c r="B974" s="110"/>
      <c r="C974" s="110"/>
      <c r="D974" s="110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spans="1:26" ht="15.75" customHeight="1">
      <c r="A975" s="110"/>
      <c r="B975" s="110"/>
      <c r="C975" s="110"/>
      <c r="D975" s="110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spans="1:26" ht="15.75" customHeight="1">
      <c r="A976" s="110"/>
      <c r="B976" s="110"/>
      <c r="C976" s="110"/>
      <c r="D976" s="110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spans="1:26" ht="15.75" customHeight="1">
      <c r="A977" s="110"/>
      <c r="B977" s="110"/>
      <c r="C977" s="110"/>
      <c r="D977" s="110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spans="1:26" ht="15.75" customHeight="1">
      <c r="A978" s="110"/>
      <c r="B978" s="110"/>
      <c r="C978" s="110"/>
      <c r="D978" s="110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spans="1:26" ht="15.75" customHeight="1">
      <c r="A979" s="110"/>
      <c r="B979" s="110"/>
      <c r="C979" s="110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spans="1:26" ht="15.75" customHeight="1">
      <c r="A980" s="110"/>
      <c r="B980" s="110"/>
      <c r="C980" s="110"/>
      <c r="D980" s="110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spans="1:26" ht="15.75" customHeight="1">
      <c r="A981" s="110"/>
      <c r="B981" s="110"/>
      <c r="C981" s="110"/>
      <c r="D981" s="110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spans="1:26" ht="15.75" customHeight="1">
      <c r="A982" s="110"/>
      <c r="B982" s="110"/>
      <c r="C982" s="110"/>
      <c r="D982" s="110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spans="1:26" ht="15.75" customHeight="1">
      <c r="A983" s="110"/>
      <c r="B983" s="110"/>
      <c r="C983" s="110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spans="1:26" ht="15.75" customHeight="1">
      <c r="A984" s="110"/>
      <c r="B984" s="110"/>
      <c r="C984" s="110"/>
      <c r="D984" s="110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spans="1:26" ht="15.75" customHeight="1">
      <c r="A985" s="110"/>
      <c r="B985" s="110"/>
      <c r="C985" s="110"/>
      <c r="D985" s="110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  <row r="986" spans="1:26" ht="15.75" customHeight="1">
      <c r="A986" s="110"/>
      <c r="B986" s="110"/>
      <c r="C986" s="110"/>
      <c r="D986" s="110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</row>
    <row r="987" spans="1:26" ht="15.75" customHeight="1">
      <c r="A987" s="110"/>
      <c r="B987" s="110"/>
      <c r="C987" s="110"/>
      <c r="D987" s="110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</row>
    <row r="988" spans="1:26" ht="15.75" customHeight="1">
      <c r="A988" s="110"/>
      <c r="B988" s="110"/>
      <c r="C988" s="110"/>
      <c r="D988" s="110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</row>
    <row r="989" spans="1:26" ht="15.75" customHeight="1">
      <c r="A989" s="110"/>
      <c r="B989" s="110"/>
      <c r="C989" s="110"/>
      <c r="D989" s="110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</row>
    <row r="990" spans="1:26" ht="15.75" customHeight="1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</row>
    <row r="991" spans="1:26" ht="15.75" customHeight="1">
      <c r="A991" s="110"/>
      <c r="B991" s="110"/>
      <c r="C991" s="110"/>
      <c r="D991" s="110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</row>
    <row r="992" spans="1:26" ht="15.75" customHeight="1">
      <c r="A992" s="110"/>
      <c r="B992" s="110"/>
      <c r="C992" s="110"/>
      <c r="D992" s="110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</row>
    <row r="993" spans="1:26" ht="15.75" customHeight="1">
      <c r="A993" s="110"/>
      <c r="B993" s="110"/>
      <c r="C993" s="110"/>
      <c r="D993" s="110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</row>
    <row r="994" spans="1:26" ht="15.75" customHeight="1">
      <c r="A994" s="110"/>
      <c r="B994" s="110"/>
      <c r="C994" s="110"/>
      <c r="D994" s="110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</row>
    <row r="995" spans="1:26" ht="15.75" customHeight="1">
      <c r="A995" s="110"/>
      <c r="B995" s="110"/>
      <c r="C995" s="110"/>
      <c r="D995" s="110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</row>
    <row r="996" spans="1:26" ht="15.75" customHeight="1">
      <c r="A996" s="110"/>
      <c r="B996" s="110"/>
      <c r="C996" s="110"/>
      <c r="D996" s="110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</row>
    <row r="997" spans="1:26" ht="15.75" customHeight="1">
      <c r="A997" s="110"/>
      <c r="B997" s="110"/>
      <c r="C997" s="110"/>
      <c r="D997" s="110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</row>
    <row r="998" spans="1:26" ht="15.75" customHeight="1">
      <c r="A998" s="110"/>
      <c r="B998" s="110"/>
      <c r="C998" s="110"/>
      <c r="D998" s="110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</row>
    <row r="999" spans="1:26" ht="15.75" customHeight="1">
      <c r="A999" s="110"/>
      <c r="B999" s="110"/>
      <c r="C999" s="110"/>
      <c r="D999" s="110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</row>
    <row r="1000" spans="1:26" ht="15.75" customHeight="1">
      <c r="A1000" s="110"/>
      <c r="B1000" s="110"/>
      <c r="C1000" s="110"/>
      <c r="D1000" s="110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workbookViewId="0"/>
  </sheetViews>
  <sheetFormatPr defaultColWidth="14.453125" defaultRowHeight="15" customHeight="1"/>
  <cols>
    <col min="1" max="1" width="8.54296875" customWidth="1"/>
    <col min="2" max="2" width="17.1796875" customWidth="1"/>
    <col min="3" max="4" width="9.1796875" customWidth="1"/>
    <col min="5" max="8" width="8.54296875" customWidth="1"/>
    <col min="9" max="9" width="12.54296875" customWidth="1"/>
    <col min="10" max="16" width="8.54296875" customWidth="1"/>
    <col min="17" max="17" width="11" customWidth="1"/>
    <col min="18" max="18" width="14" customWidth="1"/>
    <col min="19" max="26" width="8.7265625" customWidth="1"/>
  </cols>
  <sheetData>
    <row r="1" spans="1:26" ht="14.5">
      <c r="A1" s="2" t="s">
        <v>28</v>
      </c>
    </row>
    <row r="3" spans="1:26" ht="14.5">
      <c r="C3" s="3" t="e">
        <f t="shared" ref="C3:P3" si="0">#REF!</f>
        <v>#REF!</v>
      </c>
      <c r="D3" s="3" t="e">
        <f t="shared" si="0"/>
        <v>#REF!</v>
      </c>
      <c r="E3" s="3" t="e">
        <f t="shared" si="0"/>
        <v>#REF!</v>
      </c>
      <c r="F3" s="3" t="e">
        <f t="shared" si="0"/>
        <v>#REF!</v>
      </c>
      <c r="G3" s="3" t="e">
        <f t="shared" si="0"/>
        <v>#REF!</v>
      </c>
      <c r="H3" s="3" t="e">
        <f t="shared" si="0"/>
        <v>#REF!</v>
      </c>
      <c r="I3" s="3" t="e">
        <f t="shared" si="0"/>
        <v>#REF!</v>
      </c>
      <c r="J3" s="3" t="e">
        <f t="shared" si="0"/>
        <v>#REF!</v>
      </c>
      <c r="K3" s="3" t="e">
        <f t="shared" si="0"/>
        <v>#REF!</v>
      </c>
      <c r="L3" s="3" t="e">
        <f t="shared" si="0"/>
        <v>#REF!</v>
      </c>
      <c r="M3" s="3" t="e">
        <f t="shared" si="0"/>
        <v>#REF!</v>
      </c>
      <c r="N3" s="3" t="e">
        <f t="shared" si="0"/>
        <v>#REF!</v>
      </c>
      <c r="O3" s="3" t="e">
        <f t="shared" si="0"/>
        <v>#REF!</v>
      </c>
      <c r="P3" s="3" t="e">
        <f t="shared" si="0"/>
        <v>#REF!</v>
      </c>
      <c r="Q3" s="3"/>
      <c r="R3" s="3" t="e">
        <f t="shared" ref="R3:R4" si="1">#REF!</f>
        <v>#REF!</v>
      </c>
    </row>
    <row r="4" spans="1:26" ht="14.5">
      <c r="A4" s="2" t="e">
        <f t="shared" ref="A4:A5" si="2">#REF!</f>
        <v>#REF!</v>
      </c>
      <c r="C4" s="3" t="e">
        <f t="shared" ref="C4:P4" si="3">#REF!</f>
        <v>#REF!</v>
      </c>
      <c r="D4" s="3" t="e">
        <f t="shared" si="3"/>
        <v>#REF!</v>
      </c>
      <c r="E4" s="3" t="e">
        <f t="shared" si="3"/>
        <v>#REF!</v>
      </c>
      <c r="F4" s="3" t="e">
        <f t="shared" si="3"/>
        <v>#REF!</v>
      </c>
      <c r="G4" s="3" t="e">
        <f t="shared" si="3"/>
        <v>#REF!</v>
      </c>
      <c r="H4" s="3" t="e">
        <f t="shared" si="3"/>
        <v>#REF!</v>
      </c>
      <c r="I4" s="3" t="e">
        <f t="shared" si="3"/>
        <v>#REF!</v>
      </c>
      <c r="J4" s="3" t="e">
        <f t="shared" si="3"/>
        <v>#REF!</v>
      </c>
      <c r="K4" s="3" t="e">
        <f t="shared" si="3"/>
        <v>#REF!</v>
      </c>
      <c r="L4" s="3" t="e">
        <f t="shared" si="3"/>
        <v>#REF!</v>
      </c>
      <c r="M4" s="3" t="e">
        <f t="shared" si="3"/>
        <v>#REF!</v>
      </c>
      <c r="N4" s="3" t="e">
        <f t="shared" si="3"/>
        <v>#REF!</v>
      </c>
      <c r="O4" s="3" t="e">
        <f t="shared" si="3"/>
        <v>#REF!</v>
      </c>
      <c r="P4" s="3" t="e">
        <f t="shared" si="3"/>
        <v>#REF!</v>
      </c>
      <c r="Q4" s="3"/>
      <c r="R4" s="3" t="e">
        <f t="shared" si="1"/>
        <v>#REF!</v>
      </c>
    </row>
    <row r="5" spans="1:26" ht="14.5">
      <c r="A5" s="4" t="e">
        <f t="shared" si="2"/>
        <v>#REF!</v>
      </c>
      <c r="B5" s="4"/>
      <c r="C5" s="5" t="e">
        <f t="shared" ref="C5:R5" si="4">#REF!</f>
        <v>#REF!</v>
      </c>
      <c r="D5" s="5" t="e">
        <f t="shared" si="4"/>
        <v>#REF!</v>
      </c>
      <c r="E5" s="5" t="e">
        <f t="shared" si="4"/>
        <v>#REF!</v>
      </c>
      <c r="F5" s="5" t="e">
        <f t="shared" si="4"/>
        <v>#REF!</v>
      </c>
      <c r="G5" s="5" t="e">
        <f t="shared" si="4"/>
        <v>#REF!</v>
      </c>
      <c r="H5" s="5" t="e">
        <f t="shared" si="4"/>
        <v>#REF!</v>
      </c>
      <c r="I5" s="5" t="e">
        <f t="shared" si="4"/>
        <v>#REF!</v>
      </c>
      <c r="J5" s="5" t="e">
        <f t="shared" si="4"/>
        <v>#REF!</v>
      </c>
      <c r="K5" s="5" t="e">
        <f t="shared" si="4"/>
        <v>#REF!</v>
      </c>
      <c r="L5" s="5" t="e">
        <f t="shared" si="4"/>
        <v>#REF!</v>
      </c>
      <c r="M5" s="5" t="e">
        <f t="shared" si="4"/>
        <v>#REF!</v>
      </c>
      <c r="N5" s="5" t="e">
        <f t="shared" si="4"/>
        <v>#REF!</v>
      </c>
      <c r="O5" s="5" t="e">
        <f t="shared" si="4"/>
        <v>#REF!</v>
      </c>
      <c r="P5" s="5" t="e">
        <f t="shared" si="4"/>
        <v>#REF!</v>
      </c>
      <c r="Q5" s="5" t="e">
        <f t="shared" si="4"/>
        <v>#REF!</v>
      </c>
      <c r="R5" s="5" t="e">
        <f t="shared" si="4"/>
        <v>#REF!</v>
      </c>
      <c r="S5" s="4"/>
      <c r="T5" s="4"/>
      <c r="U5" s="4"/>
      <c r="V5" s="4"/>
      <c r="W5" s="4"/>
      <c r="X5" s="4"/>
      <c r="Y5" s="4"/>
      <c r="Z5" s="4"/>
    </row>
    <row r="7" spans="1:26" ht="14.5">
      <c r="H7" s="2" t="e">
        <f t="shared" ref="H7:H8" si="5">#REF!</f>
        <v>#REF!</v>
      </c>
    </row>
    <row r="8" spans="1:26" ht="14.5">
      <c r="H8" s="2" t="e">
        <f t="shared" si="5"/>
        <v>#REF!</v>
      </c>
    </row>
    <row r="11" spans="1:26" ht="14.5">
      <c r="A11" s="100" t="s">
        <v>29</v>
      </c>
      <c r="B11" s="101"/>
      <c r="C11" s="101"/>
      <c r="D11" s="101"/>
      <c r="E11" s="101"/>
      <c r="F11" s="101"/>
      <c r="G11" s="101"/>
      <c r="H11" s="101"/>
      <c r="I11" s="101"/>
      <c r="J11" s="102"/>
    </row>
    <row r="12" spans="1:26" ht="14.5">
      <c r="A12" s="103"/>
      <c r="B12" s="104"/>
      <c r="C12" s="104"/>
      <c r="D12" s="104"/>
      <c r="E12" s="104"/>
      <c r="F12" s="104"/>
      <c r="G12" s="104"/>
      <c r="H12" s="104"/>
      <c r="I12" s="104"/>
      <c r="J12" s="105"/>
    </row>
    <row r="13" spans="1:26" ht="14.5">
      <c r="A13" s="6"/>
      <c r="B13" s="6"/>
      <c r="C13" s="106" t="s">
        <v>30</v>
      </c>
      <c r="D13" s="97"/>
      <c r="E13" s="97"/>
      <c r="F13" s="97"/>
      <c r="G13" s="98"/>
      <c r="H13" s="6"/>
      <c r="I13" s="6"/>
      <c r="J13" s="6"/>
      <c r="L13" s="6"/>
      <c r="N13" s="6" t="s">
        <v>31</v>
      </c>
      <c r="O13" s="6"/>
      <c r="P13" s="6"/>
      <c r="Q13" s="6"/>
    </row>
    <row r="14" spans="1:26" ht="14.5">
      <c r="A14" s="106" t="s">
        <v>32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8"/>
    </row>
    <row r="15" spans="1:26" ht="14.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26" ht="14.5">
      <c r="A16" s="8" t="s">
        <v>33</v>
      </c>
      <c r="B16" s="9" t="s">
        <v>34</v>
      </c>
      <c r="C16" s="10" t="s">
        <v>35</v>
      </c>
      <c r="D16" s="11"/>
      <c r="E16" s="11"/>
      <c r="F16" s="11"/>
      <c r="G16" s="11"/>
      <c r="H16" s="12"/>
      <c r="I16" s="7"/>
      <c r="J16" s="7"/>
      <c r="K16" s="10" t="s">
        <v>35</v>
      </c>
      <c r="L16" s="11"/>
      <c r="M16" s="11"/>
      <c r="N16" s="11"/>
      <c r="O16" s="11"/>
      <c r="P16" s="12"/>
      <c r="Q16" s="7"/>
    </row>
    <row r="17" spans="1:17" ht="14.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9">
      <c r="A18" s="13" t="s">
        <v>36</v>
      </c>
      <c r="B18" s="7"/>
      <c r="C18" s="7" t="s">
        <v>37</v>
      </c>
      <c r="D18" s="7"/>
      <c r="E18" s="7"/>
      <c r="F18" s="7"/>
      <c r="G18" s="7"/>
      <c r="H18" s="14" t="s">
        <v>14</v>
      </c>
      <c r="I18" s="15">
        <v>46522</v>
      </c>
      <c r="J18" s="7"/>
      <c r="K18" s="7" t="s">
        <v>37</v>
      </c>
      <c r="L18" s="7"/>
      <c r="M18" s="7"/>
      <c r="N18" s="7"/>
      <c r="O18" s="7"/>
      <c r="P18" s="14" t="s">
        <v>14</v>
      </c>
      <c r="Q18" s="16">
        <v>42122</v>
      </c>
    </row>
    <row r="19" spans="1:17" ht="19">
      <c r="A19" s="13"/>
      <c r="B19" s="7"/>
      <c r="C19" s="7"/>
      <c r="D19" s="7"/>
      <c r="E19" s="7"/>
      <c r="F19" s="7"/>
      <c r="G19" s="7"/>
      <c r="H19" s="17"/>
      <c r="I19" s="7"/>
      <c r="J19" s="7"/>
      <c r="K19" s="7"/>
      <c r="L19" s="7"/>
      <c r="M19" s="7"/>
      <c r="N19" s="7"/>
      <c r="O19" s="7"/>
      <c r="P19" s="17"/>
      <c r="Q19" s="7"/>
    </row>
    <row r="20" spans="1:17" ht="19">
      <c r="A20" s="13" t="s">
        <v>38</v>
      </c>
      <c r="B20" s="7"/>
      <c r="C20" s="7" t="s">
        <v>39</v>
      </c>
      <c r="D20" s="7"/>
      <c r="E20" s="7"/>
      <c r="F20" s="7"/>
      <c r="G20" s="7"/>
      <c r="H20" s="14" t="s">
        <v>14</v>
      </c>
      <c r="I20" s="18">
        <v>461.08</v>
      </c>
      <c r="J20" s="7"/>
      <c r="K20" s="7" t="s">
        <v>39</v>
      </c>
      <c r="L20" s="7"/>
      <c r="M20" s="7"/>
      <c r="N20" s="7"/>
      <c r="O20" s="7"/>
      <c r="P20" s="14" t="s">
        <v>14</v>
      </c>
      <c r="Q20" s="18">
        <v>461.08</v>
      </c>
    </row>
    <row r="21" spans="1:17" ht="15.75" customHeight="1">
      <c r="A21" s="13"/>
      <c r="B21" s="7"/>
      <c r="C21" s="7"/>
      <c r="D21" s="7"/>
      <c r="E21" s="7"/>
      <c r="F21" s="7"/>
      <c r="G21" s="7"/>
      <c r="H21" s="17"/>
      <c r="I21" s="7"/>
      <c r="J21" s="7"/>
      <c r="K21" s="7"/>
      <c r="L21" s="7"/>
      <c r="M21" s="7"/>
      <c r="N21" s="7"/>
      <c r="O21" s="7"/>
      <c r="P21" s="17"/>
      <c r="Q21" s="7"/>
    </row>
    <row r="22" spans="1:17" ht="15.75" customHeight="1">
      <c r="A22" s="13" t="s">
        <v>40</v>
      </c>
      <c r="B22" s="7"/>
      <c r="C22" s="7" t="s">
        <v>41</v>
      </c>
      <c r="D22" s="7"/>
      <c r="E22" s="7"/>
      <c r="F22" s="7"/>
      <c r="G22" s="7"/>
      <c r="H22" s="14" t="s">
        <v>14</v>
      </c>
      <c r="I22" s="15">
        <f>I18/I20</f>
        <v>100.89789190595992</v>
      </c>
      <c r="J22" s="7"/>
      <c r="K22" s="7" t="s">
        <v>41</v>
      </c>
      <c r="L22" s="7"/>
      <c r="M22" s="7"/>
      <c r="N22" s="7"/>
      <c r="O22" s="7"/>
      <c r="P22" s="14" t="s">
        <v>14</v>
      </c>
      <c r="Q22" s="15">
        <f>Q18/Q20</f>
        <v>91.355079378849666</v>
      </c>
    </row>
    <row r="23" spans="1:17" ht="15.75" customHeight="1">
      <c r="A23" s="8"/>
      <c r="B23" s="7"/>
      <c r="C23" s="7" t="s">
        <v>42</v>
      </c>
      <c r="D23" s="7"/>
      <c r="E23" s="7"/>
      <c r="F23" s="7"/>
      <c r="G23" s="7"/>
      <c r="H23" s="7"/>
      <c r="I23" s="7"/>
      <c r="J23" s="7"/>
      <c r="K23" s="7" t="s">
        <v>42</v>
      </c>
      <c r="L23" s="7"/>
      <c r="M23" s="7"/>
      <c r="N23" s="7"/>
      <c r="O23" s="7"/>
      <c r="P23" s="7"/>
      <c r="Q23" s="7"/>
    </row>
    <row r="24" spans="1:17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5.75" customHeight="1">
      <c r="A25" s="106" t="s">
        <v>43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8"/>
    </row>
    <row r="26" spans="1:17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38.25" customHeight="1">
      <c r="A27" s="19"/>
      <c r="B27" s="19"/>
      <c r="C27" s="20" t="s">
        <v>44</v>
      </c>
      <c r="D27" s="21" t="s">
        <v>45</v>
      </c>
      <c r="E27" s="22"/>
      <c r="F27" s="23"/>
      <c r="G27" s="107" t="s">
        <v>46</v>
      </c>
      <c r="H27" s="108"/>
      <c r="I27" s="24"/>
      <c r="J27" s="19"/>
      <c r="K27" s="20" t="s">
        <v>44</v>
      </c>
      <c r="L27" s="21" t="s">
        <v>45</v>
      </c>
      <c r="M27" s="22"/>
      <c r="N27" s="23"/>
      <c r="O27" s="107" t="s">
        <v>46</v>
      </c>
      <c r="P27" s="108"/>
      <c r="Q27" s="24"/>
    </row>
    <row r="28" spans="1:17" ht="15.75" customHeight="1">
      <c r="A28" s="7"/>
      <c r="B28" s="7"/>
      <c r="C28" s="25" t="s">
        <v>36</v>
      </c>
      <c r="D28" s="26" t="s">
        <v>47</v>
      </c>
      <c r="E28" s="27">
        <f t="shared" ref="E28:E31" si="6">ROUND(VALUE(LEFT(D28,1))/VALUE(RIGHT(D28,1)),5)</f>
        <v>0.66666999999999998</v>
      </c>
      <c r="F28" s="27" t="s">
        <v>48</v>
      </c>
      <c r="G28" s="15">
        <f>I22</f>
        <v>100.89789190595992</v>
      </c>
      <c r="H28" s="28" t="s">
        <v>14</v>
      </c>
      <c r="I28" s="15">
        <f t="shared" ref="I28:I35" si="7">ROUND(E28*G28,2)</f>
        <v>67.27</v>
      </c>
      <c r="J28" s="7"/>
      <c r="K28" s="25" t="s">
        <v>36</v>
      </c>
      <c r="L28" s="26" t="s">
        <v>47</v>
      </c>
      <c r="M28" s="27">
        <f t="shared" ref="M28:M31" si="8">ROUND(VALUE(LEFT(L28,1))/VALUE(RIGHT(L28,1)),5)</f>
        <v>0.66666999999999998</v>
      </c>
      <c r="N28" s="27" t="s">
        <v>48</v>
      </c>
      <c r="O28" s="15">
        <f>Q22</f>
        <v>91.355079378849666</v>
      </c>
      <c r="P28" s="28" t="s">
        <v>14</v>
      </c>
      <c r="Q28" s="15">
        <f t="shared" ref="Q28:Q35" si="9">ROUND(M28*O28,2)</f>
        <v>60.9</v>
      </c>
    </row>
    <row r="29" spans="1:17" ht="15.75" customHeight="1">
      <c r="A29" s="7"/>
      <c r="B29" s="7"/>
      <c r="C29" s="25" t="s">
        <v>38</v>
      </c>
      <c r="D29" s="26" t="s">
        <v>49</v>
      </c>
      <c r="E29" s="27">
        <f t="shared" si="6"/>
        <v>0.77778000000000003</v>
      </c>
      <c r="F29" s="27" t="s">
        <v>48</v>
      </c>
      <c r="G29" s="15">
        <f t="shared" ref="G29:G35" si="10">G28</f>
        <v>100.89789190595992</v>
      </c>
      <c r="H29" s="28" t="s">
        <v>14</v>
      </c>
      <c r="I29" s="15">
        <f t="shared" si="7"/>
        <v>78.48</v>
      </c>
      <c r="J29" s="7"/>
      <c r="K29" s="25" t="s">
        <v>38</v>
      </c>
      <c r="L29" s="26" t="s">
        <v>49</v>
      </c>
      <c r="M29" s="27">
        <f t="shared" si="8"/>
        <v>0.77778000000000003</v>
      </c>
      <c r="N29" s="27" t="s">
        <v>48</v>
      </c>
      <c r="O29" s="15">
        <f t="shared" ref="O29:O35" si="11">O28</f>
        <v>91.355079378849666</v>
      </c>
      <c r="P29" s="28" t="s">
        <v>14</v>
      </c>
      <c r="Q29" s="15">
        <f t="shared" si="9"/>
        <v>71.05</v>
      </c>
    </row>
    <row r="30" spans="1:17" ht="15.75" customHeight="1">
      <c r="A30" s="7"/>
      <c r="B30" s="7"/>
      <c r="C30" s="25" t="s">
        <v>40</v>
      </c>
      <c r="D30" s="26" t="s">
        <v>50</v>
      </c>
      <c r="E30" s="27">
        <f t="shared" si="6"/>
        <v>0.88888999999999996</v>
      </c>
      <c r="F30" s="27" t="s">
        <v>48</v>
      </c>
      <c r="G30" s="15">
        <f t="shared" si="10"/>
        <v>100.89789190595992</v>
      </c>
      <c r="H30" s="28" t="s">
        <v>14</v>
      </c>
      <c r="I30" s="15">
        <f t="shared" si="7"/>
        <v>89.69</v>
      </c>
      <c r="J30" s="7"/>
      <c r="K30" s="25" t="s">
        <v>40</v>
      </c>
      <c r="L30" s="26" t="s">
        <v>50</v>
      </c>
      <c r="M30" s="27">
        <f t="shared" si="8"/>
        <v>0.88888999999999996</v>
      </c>
      <c r="N30" s="27" t="s">
        <v>48</v>
      </c>
      <c r="O30" s="15">
        <f t="shared" si="11"/>
        <v>91.355079378849666</v>
      </c>
      <c r="P30" s="28" t="s">
        <v>14</v>
      </c>
      <c r="Q30" s="15">
        <f t="shared" si="9"/>
        <v>81.2</v>
      </c>
    </row>
    <row r="31" spans="1:17" ht="15.75" customHeight="1">
      <c r="A31" s="7"/>
      <c r="B31" s="7"/>
      <c r="C31" s="25" t="s">
        <v>51</v>
      </c>
      <c r="D31" s="26" t="s">
        <v>52</v>
      </c>
      <c r="E31" s="27">
        <f t="shared" si="6"/>
        <v>1</v>
      </c>
      <c r="F31" s="27" t="s">
        <v>48</v>
      </c>
      <c r="G31" s="15">
        <f t="shared" si="10"/>
        <v>100.89789190595992</v>
      </c>
      <c r="H31" s="28" t="s">
        <v>14</v>
      </c>
      <c r="I31" s="15">
        <f t="shared" si="7"/>
        <v>100.9</v>
      </c>
      <c r="J31" s="7"/>
      <c r="K31" s="25" t="s">
        <v>51</v>
      </c>
      <c r="L31" s="26" t="s">
        <v>52</v>
      </c>
      <c r="M31" s="27">
        <f t="shared" si="8"/>
        <v>1</v>
      </c>
      <c r="N31" s="27" t="s">
        <v>48</v>
      </c>
      <c r="O31" s="15">
        <f t="shared" si="11"/>
        <v>91.355079378849666</v>
      </c>
      <c r="P31" s="28" t="s">
        <v>14</v>
      </c>
      <c r="Q31" s="15">
        <f t="shared" si="9"/>
        <v>91.36</v>
      </c>
    </row>
    <row r="32" spans="1:17" ht="15.75" customHeight="1">
      <c r="A32" s="7"/>
      <c r="B32" s="7"/>
      <c r="C32" s="25" t="s">
        <v>53</v>
      </c>
      <c r="D32" s="29" t="s">
        <v>54</v>
      </c>
      <c r="E32" s="27">
        <f t="shared" ref="E32:E35" si="12">ROUND(VALUE(LEFT(D32,2))/VALUE(RIGHT(D32,1)),5)</f>
        <v>1.2222200000000001</v>
      </c>
      <c r="F32" s="27" t="s">
        <v>48</v>
      </c>
      <c r="G32" s="15">
        <f t="shared" si="10"/>
        <v>100.89789190595992</v>
      </c>
      <c r="H32" s="28" t="s">
        <v>14</v>
      </c>
      <c r="I32" s="15">
        <f t="shared" si="7"/>
        <v>123.32</v>
      </c>
      <c r="J32" s="7"/>
      <c r="K32" s="25" t="s">
        <v>53</v>
      </c>
      <c r="L32" s="29" t="s">
        <v>54</v>
      </c>
      <c r="M32" s="27">
        <f t="shared" ref="M32:M35" si="13">ROUND(VALUE(LEFT(L32,2))/VALUE(RIGHT(L32,1)),5)</f>
        <v>1.2222200000000001</v>
      </c>
      <c r="N32" s="27" t="s">
        <v>48</v>
      </c>
      <c r="O32" s="15">
        <f t="shared" si="11"/>
        <v>91.355079378849666</v>
      </c>
      <c r="P32" s="28" t="s">
        <v>14</v>
      </c>
      <c r="Q32" s="15">
        <f t="shared" si="9"/>
        <v>111.66</v>
      </c>
    </row>
    <row r="33" spans="1:17" ht="15.75" customHeight="1">
      <c r="A33" s="7"/>
      <c r="B33" s="7"/>
      <c r="C33" s="25" t="s">
        <v>55</v>
      </c>
      <c r="D33" s="26" t="s">
        <v>56</v>
      </c>
      <c r="E33" s="27">
        <f t="shared" si="12"/>
        <v>1.4444399999999999</v>
      </c>
      <c r="F33" s="27" t="s">
        <v>48</v>
      </c>
      <c r="G33" s="15">
        <f t="shared" si="10"/>
        <v>100.89789190595992</v>
      </c>
      <c r="H33" s="28" t="s">
        <v>14</v>
      </c>
      <c r="I33" s="15">
        <f t="shared" si="7"/>
        <v>145.74</v>
      </c>
      <c r="J33" s="7"/>
      <c r="K33" s="25" t="s">
        <v>55</v>
      </c>
      <c r="L33" s="26" t="s">
        <v>56</v>
      </c>
      <c r="M33" s="27">
        <f t="shared" si="13"/>
        <v>1.4444399999999999</v>
      </c>
      <c r="N33" s="27" t="s">
        <v>48</v>
      </c>
      <c r="O33" s="15">
        <f t="shared" si="11"/>
        <v>91.355079378849666</v>
      </c>
      <c r="P33" s="28" t="s">
        <v>14</v>
      </c>
      <c r="Q33" s="15">
        <f t="shared" si="9"/>
        <v>131.96</v>
      </c>
    </row>
    <row r="34" spans="1:17" ht="15.75" customHeight="1">
      <c r="A34" s="7"/>
      <c r="B34" s="7"/>
      <c r="C34" s="25" t="s">
        <v>57</v>
      </c>
      <c r="D34" s="26" t="s">
        <v>58</v>
      </c>
      <c r="E34" s="27">
        <f t="shared" si="12"/>
        <v>1.6666700000000001</v>
      </c>
      <c r="F34" s="27" t="s">
        <v>48</v>
      </c>
      <c r="G34" s="15">
        <f t="shared" si="10"/>
        <v>100.89789190595992</v>
      </c>
      <c r="H34" s="28" t="s">
        <v>14</v>
      </c>
      <c r="I34" s="15">
        <f t="shared" si="7"/>
        <v>168.16</v>
      </c>
      <c r="J34" s="7"/>
      <c r="K34" s="25" t="s">
        <v>57</v>
      </c>
      <c r="L34" s="26" t="s">
        <v>58</v>
      </c>
      <c r="M34" s="27">
        <f t="shared" si="13"/>
        <v>1.6666700000000001</v>
      </c>
      <c r="N34" s="27" t="s">
        <v>48</v>
      </c>
      <c r="O34" s="15">
        <f t="shared" si="11"/>
        <v>91.355079378849666</v>
      </c>
      <c r="P34" s="28" t="s">
        <v>14</v>
      </c>
      <c r="Q34" s="15">
        <f t="shared" si="9"/>
        <v>152.26</v>
      </c>
    </row>
    <row r="35" spans="1:17" ht="15.75" customHeight="1">
      <c r="A35" s="7"/>
      <c r="B35" s="7"/>
      <c r="C35" s="25" t="s">
        <v>59</v>
      </c>
      <c r="D35" s="26" t="s">
        <v>60</v>
      </c>
      <c r="E35" s="27">
        <f t="shared" si="12"/>
        <v>2</v>
      </c>
      <c r="F35" s="27" t="s">
        <v>48</v>
      </c>
      <c r="G35" s="15">
        <f t="shared" si="10"/>
        <v>100.89789190595992</v>
      </c>
      <c r="H35" s="28" t="s">
        <v>14</v>
      </c>
      <c r="I35" s="15">
        <f t="shared" si="7"/>
        <v>201.8</v>
      </c>
      <c r="J35" s="7"/>
      <c r="K35" s="25" t="s">
        <v>59</v>
      </c>
      <c r="L35" s="26" t="s">
        <v>60</v>
      </c>
      <c r="M35" s="27">
        <f t="shared" si="13"/>
        <v>2</v>
      </c>
      <c r="N35" s="27" t="s">
        <v>48</v>
      </c>
      <c r="O35" s="15">
        <f t="shared" si="11"/>
        <v>91.355079378849666</v>
      </c>
      <c r="P35" s="28" t="s">
        <v>14</v>
      </c>
      <c r="Q35" s="15">
        <f t="shared" si="9"/>
        <v>182.71</v>
      </c>
    </row>
    <row r="36" spans="1:17" ht="15.75" customHeight="1">
      <c r="A36" s="7"/>
      <c r="B36" s="7"/>
      <c r="C36" s="13"/>
      <c r="D36" s="8"/>
      <c r="E36" s="8"/>
      <c r="F36" s="8"/>
      <c r="G36" s="30"/>
      <c r="H36" s="31"/>
      <c r="I36" s="30"/>
      <c r="J36" s="7"/>
      <c r="K36" s="13"/>
      <c r="L36" s="8"/>
      <c r="M36" s="8"/>
      <c r="N36" s="8"/>
      <c r="O36" s="30"/>
      <c r="P36" s="31"/>
      <c r="Q36" s="30"/>
    </row>
    <row r="37" spans="1:17" ht="15.75" customHeight="1">
      <c r="A37" s="7"/>
      <c r="B37" s="7"/>
      <c r="C37" s="7"/>
      <c r="D37" s="13" t="s">
        <v>61</v>
      </c>
      <c r="E37" s="8"/>
      <c r="F37" s="8"/>
      <c r="G37" s="32"/>
      <c r="H37" s="27"/>
      <c r="I37" s="33"/>
      <c r="J37" s="7"/>
      <c r="K37" s="7"/>
      <c r="L37" s="13" t="s">
        <v>61</v>
      </c>
      <c r="M37" s="8"/>
      <c r="N37" s="8"/>
      <c r="O37" s="32"/>
      <c r="P37" s="27"/>
      <c r="Q37" s="33"/>
    </row>
    <row r="38" spans="1:17" ht="15.75" customHeight="1">
      <c r="A38" s="7"/>
      <c r="B38" s="7"/>
      <c r="C38" s="8"/>
      <c r="D38" s="13"/>
      <c r="E38" s="7"/>
      <c r="F38" s="7"/>
      <c r="G38" s="96" t="s">
        <v>62</v>
      </c>
      <c r="H38" s="97"/>
      <c r="I38" s="98"/>
      <c r="J38" s="7"/>
      <c r="K38" s="8"/>
      <c r="L38" s="13"/>
      <c r="M38" s="7"/>
      <c r="N38" s="7"/>
      <c r="O38" s="96" t="s">
        <v>62</v>
      </c>
      <c r="P38" s="97"/>
      <c r="Q38" s="98"/>
    </row>
    <row r="39" spans="1:17" ht="15.75" customHeight="1">
      <c r="A39" s="7"/>
      <c r="B39" s="7"/>
      <c r="C39" s="8"/>
      <c r="D39" s="13"/>
      <c r="E39" s="7"/>
      <c r="F39" s="7"/>
      <c r="G39" s="8"/>
      <c r="H39" s="8"/>
      <c r="I39" s="8"/>
      <c r="J39" s="7"/>
      <c r="K39" s="8"/>
      <c r="L39" s="13"/>
      <c r="M39" s="7"/>
      <c r="N39" s="7"/>
      <c r="O39" s="8"/>
      <c r="P39" s="8"/>
      <c r="Q39" s="8"/>
    </row>
    <row r="40" spans="1:17" ht="15.75" customHeight="1">
      <c r="A40" s="7"/>
      <c r="B40" s="7"/>
      <c r="C40" s="7"/>
      <c r="D40" s="13" t="s">
        <v>0</v>
      </c>
      <c r="E40" s="8"/>
      <c r="F40" s="8"/>
      <c r="G40" s="7"/>
      <c r="H40" s="34"/>
      <c r="I40" s="35"/>
      <c r="J40" s="7"/>
      <c r="K40" s="7"/>
      <c r="L40" s="13" t="s">
        <v>0</v>
      </c>
      <c r="M40" s="8"/>
      <c r="N40" s="8"/>
      <c r="O40" s="7"/>
      <c r="P40" s="34"/>
      <c r="Q40" s="35"/>
    </row>
    <row r="41" spans="1:17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ht="15.75" customHeight="1">
      <c r="A42" s="99" t="s">
        <v>63</v>
      </c>
      <c r="B42" s="97"/>
      <c r="C42" s="97"/>
      <c r="D42" s="97"/>
      <c r="E42" s="97"/>
      <c r="F42" s="97"/>
      <c r="G42" s="97"/>
      <c r="H42" s="97"/>
      <c r="I42" s="97"/>
      <c r="J42" s="98"/>
    </row>
    <row r="43" spans="1:17" ht="15.75" customHeight="1">
      <c r="A43" s="8" t="s">
        <v>33</v>
      </c>
      <c r="B43" s="36"/>
      <c r="C43" s="37" t="str">
        <f>C16</f>
        <v>Horton</v>
      </c>
      <c r="D43" s="38"/>
      <c r="E43" s="38"/>
      <c r="F43" s="38"/>
      <c r="G43" s="38"/>
      <c r="H43" s="39"/>
      <c r="I43" s="7"/>
      <c r="J43" s="7"/>
    </row>
    <row r="44" spans="1:17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7" ht="15.75" customHeight="1">
      <c r="A45" s="7"/>
      <c r="B45" s="7"/>
      <c r="C45" s="7" t="s">
        <v>64</v>
      </c>
      <c r="D45" s="7"/>
      <c r="E45" s="7"/>
      <c r="F45" s="7"/>
      <c r="G45" s="7"/>
      <c r="H45" s="7"/>
      <c r="I45" s="40">
        <v>46522</v>
      </c>
      <c r="J45" s="7"/>
    </row>
    <row r="46" spans="1:17" ht="15.75" customHeight="1">
      <c r="A46" s="7"/>
      <c r="B46" s="7"/>
      <c r="C46" s="7" t="s">
        <v>65</v>
      </c>
      <c r="D46" s="7"/>
      <c r="E46" s="7"/>
      <c r="F46" s="7"/>
      <c r="G46" s="7"/>
      <c r="H46" s="7"/>
      <c r="I46" s="41"/>
      <c r="J46" s="7"/>
    </row>
    <row r="47" spans="1:17" ht="15.75" customHeight="1">
      <c r="A47" s="7"/>
      <c r="B47" s="7"/>
      <c r="C47" s="42" t="s">
        <v>66</v>
      </c>
      <c r="D47" s="7"/>
      <c r="E47" s="7"/>
      <c r="F47" s="7"/>
      <c r="G47" s="7"/>
      <c r="H47" s="7"/>
      <c r="I47" s="43">
        <f>SUM(I45:I46)</f>
        <v>46522</v>
      </c>
      <c r="J47" s="7"/>
    </row>
    <row r="48" spans="1:17" ht="15.75" customHeight="1">
      <c r="A48" s="7"/>
      <c r="B48" s="7"/>
      <c r="C48" s="7"/>
      <c r="D48" s="7"/>
      <c r="E48" s="7"/>
      <c r="F48" s="7"/>
      <c r="G48" s="7"/>
      <c r="H48" s="7"/>
      <c r="I48" s="44"/>
      <c r="J48" s="7"/>
    </row>
    <row r="49" spans="1:10" ht="15.75" customHeight="1">
      <c r="A49" s="7"/>
      <c r="B49" s="7"/>
      <c r="C49" s="7" t="s">
        <v>67</v>
      </c>
      <c r="D49" s="7"/>
      <c r="E49" s="7"/>
      <c r="F49" s="7"/>
      <c r="G49" s="7"/>
      <c r="H49" s="7"/>
      <c r="I49" s="40"/>
      <c r="J49" s="7"/>
    </row>
    <row r="50" spans="1:10" ht="15.75" customHeight="1">
      <c r="A50" s="7"/>
      <c r="B50" s="7"/>
      <c r="C50" s="7" t="s">
        <v>68</v>
      </c>
      <c r="D50" s="7"/>
      <c r="E50" s="7"/>
      <c r="F50" s="7"/>
      <c r="G50" s="7"/>
      <c r="H50" s="7"/>
      <c r="I50" s="45">
        <v>4257</v>
      </c>
      <c r="J50" s="7"/>
    </row>
    <row r="51" spans="1:10" ht="15.75" customHeight="1">
      <c r="A51" s="7"/>
      <c r="B51" s="7"/>
      <c r="C51" s="42" t="s">
        <v>69</v>
      </c>
      <c r="D51" s="7"/>
      <c r="E51" s="7"/>
      <c r="F51" s="7"/>
      <c r="G51" s="7"/>
      <c r="H51" s="7"/>
      <c r="I51" s="43">
        <f>SUM(I49:I50)</f>
        <v>4257</v>
      </c>
      <c r="J51" s="7"/>
    </row>
    <row r="52" spans="1:10" ht="15.75" customHeight="1">
      <c r="A52" s="7"/>
      <c r="B52" s="7"/>
      <c r="C52" s="42"/>
      <c r="D52" s="7"/>
      <c r="E52" s="7"/>
      <c r="F52" s="7"/>
      <c r="G52" s="7"/>
      <c r="H52" s="7"/>
      <c r="I52" s="44"/>
      <c r="J52" s="7"/>
    </row>
    <row r="53" spans="1:10" ht="15.75" customHeight="1">
      <c r="A53" s="7"/>
      <c r="B53" s="7"/>
      <c r="C53" s="42" t="s">
        <v>70</v>
      </c>
      <c r="D53" s="7"/>
      <c r="E53" s="7"/>
      <c r="F53" s="7"/>
      <c r="G53" s="7"/>
      <c r="H53" s="7"/>
      <c r="I53" s="46">
        <f>I47-I51</f>
        <v>42265</v>
      </c>
      <c r="J53" s="7"/>
    </row>
    <row r="54" spans="1:10" ht="15.75" customHeight="1">
      <c r="A54" s="7"/>
      <c r="B54" s="47"/>
      <c r="C54" s="47"/>
      <c r="D54" s="47"/>
      <c r="E54" s="47"/>
      <c r="F54" s="47"/>
      <c r="G54" s="47"/>
      <c r="H54" s="47"/>
      <c r="I54" s="47"/>
      <c r="J54" s="47"/>
    </row>
    <row r="55" spans="1:10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ht="15.75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</row>
    <row r="58" spans="1:10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ht="15.75" customHeight="1">
      <c r="A59" s="7"/>
      <c r="B59" s="49"/>
      <c r="C59" s="50" t="str">
        <f>C43</f>
        <v>Horton</v>
      </c>
      <c r="D59" s="11"/>
      <c r="E59" s="11"/>
      <c r="F59" s="11"/>
      <c r="G59" s="11"/>
      <c r="H59" s="12"/>
      <c r="I59" s="7"/>
      <c r="J59" s="7"/>
    </row>
    <row r="60" spans="1:1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ht="15.75" customHeight="1">
      <c r="A61" s="51" t="s">
        <v>71</v>
      </c>
      <c r="B61" s="49"/>
      <c r="C61" s="11"/>
      <c r="D61" s="11"/>
      <c r="E61" s="11"/>
      <c r="F61" s="11"/>
      <c r="G61" s="11"/>
      <c r="H61" s="12"/>
      <c r="I61" s="7"/>
      <c r="J61" s="7"/>
    </row>
    <row r="62" spans="1:10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ht="15.75" customHeight="1">
      <c r="A63" s="7"/>
      <c r="B63" s="7"/>
      <c r="C63" s="7" t="s">
        <v>72</v>
      </c>
      <c r="D63" s="7"/>
      <c r="E63" s="7"/>
      <c r="F63" s="7"/>
      <c r="G63" s="7"/>
      <c r="H63" s="7"/>
      <c r="I63" s="15">
        <f>ROUND(I53/2,2)</f>
        <v>21132.5</v>
      </c>
      <c r="J63" s="7"/>
    </row>
    <row r="64" spans="1:10" ht="15.75" customHeight="1">
      <c r="A64" s="7"/>
      <c r="B64" s="7"/>
      <c r="C64" s="7" t="s">
        <v>73</v>
      </c>
      <c r="D64" s="7"/>
      <c r="E64" s="7"/>
      <c r="F64" s="7"/>
      <c r="G64" s="7"/>
      <c r="H64" s="7"/>
      <c r="I64" s="52">
        <f>I53-I63</f>
        <v>21132.5</v>
      </c>
      <c r="J64" s="7"/>
    </row>
    <row r="65" spans="1:10" ht="15.75" customHeight="1">
      <c r="A65" s="7"/>
      <c r="B65" s="7"/>
      <c r="C65" s="7" t="s">
        <v>74</v>
      </c>
      <c r="D65" s="7"/>
      <c r="E65" s="7"/>
      <c r="F65" s="7"/>
      <c r="G65" s="7"/>
      <c r="H65" s="7"/>
      <c r="I65" s="46">
        <f>SUM(I63:I64)</f>
        <v>42265</v>
      </c>
      <c r="J65" s="7"/>
    </row>
    <row r="66" spans="1:10" ht="15.75" customHeight="1">
      <c r="A66" s="7"/>
      <c r="B66" s="7"/>
      <c r="C66" s="7" t="s">
        <v>75</v>
      </c>
      <c r="D66" s="7"/>
      <c r="E66" s="7"/>
      <c r="F66" s="7"/>
      <c r="G66" s="7"/>
      <c r="H66" s="7"/>
      <c r="I66" s="7"/>
      <c r="J66" s="7"/>
    </row>
    <row r="67" spans="1:10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ht="15.75" customHeight="1">
      <c r="A68" s="7" t="s">
        <v>76</v>
      </c>
      <c r="B68" s="7"/>
      <c r="C68" s="7"/>
      <c r="D68" s="7"/>
      <c r="E68" s="7"/>
      <c r="F68" s="7"/>
      <c r="G68" s="7"/>
      <c r="H68" s="7"/>
      <c r="I68" s="7"/>
      <c r="J68" s="7"/>
    </row>
    <row r="69" spans="1:10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ht="15.75" customHeight="1">
      <c r="A70" s="7"/>
      <c r="B70" s="7"/>
      <c r="C70" s="53"/>
      <c r="D70" s="8" t="s">
        <v>77</v>
      </c>
      <c r="E70" s="7"/>
      <c r="F70" s="32"/>
      <c r="G70" s="27"/>
      <c r="H70" s="33"/>
      <c r="I70" s="8"/>
      <c r="J70" s="7"/>
    </row>
    <row r="71" spans="1:10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ht="15.75" customHeight="1">
      <c r="A72" s="7" t="s">
        <v>78</v>
      </c>
      <c r="B72" s="7"/>
      <c r="C72" s="53"/>
      <c r="D72" s="8" t="s">
        <v>0</v>
      </c>
      <c r="E72" s="7"/>
      <c r="F72" s="32"/>
      <c r="G72" s="27"/>
      <c r="H72" s="33"/>
      <c r="I72" s="7"/>
      <c r="J72" s="7"/>
    </row>
    <row r="73" spans="1:10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ht="15.75" customHeight="1">
      <c r="A74" s="7" t="s">
        <v>79</v>
      </c>
      <c r="B74" s="7"/>
      <c r="C74" s="53"/>
      <c r="D74" s="7"/>
      <c r="E74" s="7"/>
      <c r="F74" s="7"/>
      <c r="G74" s="7"/>
      <c r="H74" s="7"/>
      <c r="I74" s="7"/>
      <c r="J74" s="7"/>
    </row>
    <row r="75" spans="1:10" ht="15.75" customHeight="1">
      <c r="A75" s="7"/>
      <c r="B75" s="7"/>
      <c r="C75" s="54" t="s">
        <v>80</v>
      </c>
      <c r="D75" s="7"/>
      <c r="E75" s="7"/>
      <c r="F75" s="7"/>
      <c r="G75" s="7"/>
      <c r="H75" s="7"/>
      <c r="I75" s="7"/>
      <c r="J75" s="7"/>
    </row>
    <row r="76" spans="1:10" ht="15.75" customHeight="1">
      <c r="A76" s="7"/>
      <c r="B76" s="47"/>
      <c r="C76" s="47"/>
      <c r="D76" s="47"/>
      <c r="E76" s="47"/>
      <c r="F76" s="47"/>
      <c r="G76" s="47"/>
      <c r="H76" s="47"/>
      <c r="I76" s="47"/>
      <c r="J76" s="47"/>
    </row>
    <row r="77" spans="1:10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ht="15.75" customHeight="1">
      <c r="A78" s="7" t="s">
        <v>81</v>
      </c>
      <c r="B78" s="7"/>
      <c r="C78" s="7"/>
      <c r="D78" s="7"/>
      <c r="E78" s="7"/>
      <c r="F78" s="7"/>
      <c r="G78" s="7"/>
      <c r="H78" s="7"/>
      <c r="I78" s="7"/>
      <c r="J78" s="7"/>
    </row>
    <row r="79" spans="1:10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ht="15.75" customHeight="1">
      <c r="A80" s="7" t="s">
        <v>82</v>
      </c>
      <c r="B80" s="7"/>
      <c r="C80" s="32"/>
      <c r="D80" s="27"/>
      <c r="E80" s="27"/>
      <c r="F80" s="27"/>
      <c r="G80" s="27"/>
      <c r="H80" s="27"/>
      <c r="I80" s="33"/>
      <c r="J80" s="7"/>
    </row>
    <row r="81" spans="1:10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ht="15.75" customHeight="1">
      <c r="A82" s="7" t="s">
        <v>83</v>
      </c>
      <c r="B82" s="7"/>
      <c r="C82" s="55"/>
      <c r="D82" s="56"/>
      <c r="E82" s="56"/>
      <c r="F82" s="56"/>
      <c r="G82" s="56"/>
      <c r="H82" s="56"/>
      <c r="I82" s="57"/>
      <c r="J82" s="7"/>
    </row>
    <row r="83" spans="1:10" ht="15.75" customHeight="1">
      <c r="A83" s="7"/>
      <c r="B83" s="7"/>
      <c r="C83" s="58"/>
      <c r="D83" s="8"/>
      <c r="E83" s="8"/>
      <c r="F83" s="8"/>
      <c r="G83" s="8"/>
      <c r="H83" s="8"/>
      <c r="I83" s="59"/>
      <c r="J83" s="7"/>
    </row>
    <row r="84" spans="1:10" ht="15.75" customHeight="1">
      <c r="A84" s="7"/>
      <c r="B84" s="7"/>
      <c r="C84" s="60"/>
      <c r="D84" s="61"/>
      <c r="E84" s="61"/>
      <c r="F84" s="61"/>
      <c r="G84" s="61"/>
      <c r="H84" s="61"/>
      <c r="I84" s="62"/>
      <c r="J84" s="7"/>
    </row>
    <row r="85" spans="1:10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ht="15.75" customHeight="1">
      <c r="A86" s="7" t="s">
        <v>84</v>
      </c>
      <c r="B86" s="7"/>
      <c r="C86" s="32"/>
      <c r="D86" s="27"/>
      <c r="E86" s="27"/>
      <c r="F86" s="27"/>
      <c r="G86" s="27"/>
      <c r="H86" s="27"/>
      <c r="I86" s="33"/>
      <c r="J86" s="7"/>
    </row>
    <row r="87" spans="1:10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ht="15.75" customHeight="1">
      <c r="A88" s="7" t="s">
        <v>85</v>
      </c>
      <c r="B88" s="7"/>
      <c r="C88" s="63"/>
      <c r="D88" s="58"/>
      <c r="E88" s="8"/>
      <c r="F88" s="8"/>
      <c r="G88" s="32" t="s">
        <v>86</v>
      </c>
      <c r="H88" s="27"/>
      <c r="I88" s="33"/>
      <c r="J88" s="7"/>
    </row>
    <row r="89" spans="1:10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ht="15.75" customHeight="1">
      <c r="A92" s="64" t="s">
        <v>87</v>
      </c>
      <c r="B92" s="64"/>
      <c r="C92" s="64"/>
      <c r="D92" s="64"/>
      <c r="E92" s="65"/>
      <c r="F92" s="65"/>
      <c r="G92" s="65"/>
      <c r="H92" s="65"/>
      <c r="I92" s="66"/>
      <c r="J92" s="66"/>
    </row>
    <row r="93" spans="1:10" ht="15.75" customHeight="1">
      <c r="A93" s="64"/>
      <c r="B93" s="64"/>
      <c r="C93" s="64" t="s">
        <v>88</v>
      </c>
      <c r="D93" s="64"/>
      <c r="E93" s="65"/>
      <c r="F93" s="65"/>
      <c r="G93" s="65"/>
      <c r="H93" s="65"/>
      <c r="I93" s="66"/>
      <c r="J93" s="66"/>
    </row>
    <row r="94" spans="1:10" ht="15.75" customHeight="1">
      <c r="A94" s="64"/>
      <c r="B94" s="64"/>
      <c r="C94" s="64" t="s">
        <v>89</v>
      </c>
      <c r="D94" s="64"/>
      <c r="E94" s="65"/>
      <c r="F94" s="65"/>
      <c r="G94" s="65"/>
      <c r="H94" s="65"/>
      <c r="I94" s="66"/>
      <c r="J94" s="66"/>
    </row>
    <row r="95" spans="1:10" ht="15.75" customHeight="1">
      <c r="A95" s="64"/>
      <c r="B95" s="64"/>
      <c r="C95" s="64"/>
      <c r="D95" s="64"/>
      <c r="E95" s="65"/>
      <c r="F95" s="65"/>
      <c r="G95" s="65"/>
      <c r="H95" s="65"/>
      <c r="I95" s="66"/>
      <c r="J95" s="66"/>
    </row>
    <row r="96" spans="1:10" ht="15.75" customHeight="1">
      <c r="A96" s="64"/>
      <c r="B96" s="64"/>
      <c r="C96" s="67" t="s">
        <v>90</v>
      </c>
      <c r="D96" s="64"/>
      <c r="E96" s="65"/>
      <c r="F96" s="65"/>
      <c r="G96" s="65"/>
      <c r="H96" s="65"/>
      <c r="I96" s="66"/>
      <c r="J96" s="66"/>
    </row>
    <row r="97" spans="1:10" ht="15.75" customHeight="1">
      <c r="A97" s="64" t="s">
        <v>91</v>
      </c>
      <c r="B97" s="64"/>
      <c r="C97" s="64"/>
      <c r="D97" s="64"/>
      <c r="E97" s="65"/>
      <c r="F97" s="65"/>
      <c r="G97" s="65"/>
      <c r="H97" s="65"/>
      <c r="I97" s="66"/>
      <c r="J97" s="66"/>
    </row>
    <row r="98" spans="1:10" ht="15.75" customHeight="1"/>
    <row r="99" spans="1:10" ht="15.75" customHeight="1"/>
    <row r="100" spans="1:10" ht="15.75" customHeight="1"/>
    <row r="101" spans="1:10" ht="15.75" customHeight="1"/>
    <row r="102" spans="1:10" ht="15.75" customHeight="1"/>
    <row r="103" spans="1:10" ht="15.75" customHeight="1"/>
    <row r="104" spans="1:10" ht="15.75" customHeight="1"/>
    <row r="105" spans="1:10" ht="15.75" customHeight="1"/>
    <row r="106" spans="1:10" ht="15.75" customHeight="1"/>
    <row r="107" spans="1:10" ht="15.75" customHeight="1"/>
    <row r="108" spans="1:10" ht="15.75" customHeight="1"/>
    <row r="109" spans="1:10" ht="15.75" customHeight="1"/>
    <row r="110" spans="1:10" ht="15.75" customHeight="1"/>
    <row r="111" spans="1:10" ht="15.75" customHeight="1"/>
    <row r="112" spans="1:10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G38:I38"/>
    <mergeCell ref="A42:J42"/>
    <mergeCell ref="A11:J12"/>
    <mergeCell ref="C13:G13"/>
    <mergeCell ref="A14:Q14"/>
    <mergeCell ref="A25:Q25"/>
    <mergeCell ref="G27:H27"/>
    <mergeCell ref="O27:P27"/>
    <mergeCell ref="O38:Q38"/>
  </mergeCells>
  <hyperlinks>
    <hyperlink ref="C96" r:id="rId1" xr:uid="{00000000-0004-0000-0500-000000000000}"/>
  </hyperlinks>
  <pageMargins left="0.70833333333333304" right="0.70833333333333304" top="0.74791666666666701" bottom="0.74791666666666701" header="0" footer="0"/>
  <pageSetup paperSize="9"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1000"/>
  <sheetViews>
    <sheetView workbookViewId="0"/>
  </sheetViews>
  <sheetFormatPr defaultColWidth="14.453125" defaultRowHeight="15" customHeight="1"/>
  <cols>
    <col min="1" max="1" width="8.7265625" customWidth="1"/>
    <col min="2" max="2" width="13.7265625" customWidth="1"/>
    <col min="3" max="3" width="11.54296875" customWidth="1"/>
    <col min="4" max="4" width="16.1796875" customWidth="1"/>
    <col min="5" max="5" width="11.54296875" customWidth="1"/>
    <col min="6" max="11" width="8.7265625" customWidth="1"/>
    <col min="12" max="12" width="10.54296875" customWidth="1"/>
    <col min="13" max="26" width="8.7265625" customWidth="1"/>
  </cols>
  <sheetData>
    <row r="1" spans="2:8" ht="14.5">
      <c r="B1" s="68"/>
    </row>
    <row r="2" spans="2:8" ht="14.5">
      <c r="B2" s="69"/>
      <c r="C2" s="70" t="s">
        <v>92</v>
      </c>
      <c r="D2" s="70" t="s">
        <v>93</v>
      </c>
      <c r="E2" s="70" t="s">
        <v>94</v>
      </c>
    </row>
    <row r="3" spans="2:8" ht="14.5">
      <c r="B3" s="71"/>
      <c r="C3" s="72">
        <v>44896</v>
      </c>
      <c r="D3" s="72">
        <v>44986</v>
      </c>
      <c r="E3" s="73"/>
    </row>
    <row r="4" spans="2:8" ht="14.5">
      <c r="B4" s="74" t="s">
        <v>1</v>
      </c>
      <c r="C4" s="75">
        <v>42265</v>
      </c>
      <c r="D4" s="75">
        <f t="shared" ref="D4:D8" si="0">+C4</f>
        <v>42265</v>
      </c>
      <c r="E4" s="75">
        <f t="shared" ref="E4:E9" si="1">+D4-C4</f>
        <v>0</v>
      </c>
    </row>
    <row r="5" spans="2:8" ht="14.5">
      <c r="B5" s="76" t="s">
        <v>2</v>
      </c>
      <c r="C5" s="77">
        <v>0</v>
      </c>
      <c r="D5" s="77">
        <f t="shared" si="0"/>
        <v>0</v>
      </c>
      <c r="E5" s="77">
        <f t="shared" si="1"/>
        <v>0</v>
      </c>
    </row>
    <row r="6" spans="2:8" ht="14.5">
      <c r="B6" s="76" t="s">
        <v>95</v>
      </c>
      <c r="C6" s="77" t="e">
        <f>+#REF!</f>
        <v>#REF!</v>
      </c>
      <c r="D6" s="77" t="e">
        <f t="shared" si="0"/>
        <v>#REF!</v>
      </c>
      <c r="E6" s="77" t="e">
        <f t="shared" si="1"/>
        <v>#REF!</v>
      </c>
      <c r="F6" s="2" t="s">
        <v>96</v>
      </c>
    </row>
    <row r="7" spans="2:8" ht="14.5">
      <c r="B7" s="78" t="s">
        <v>97</v>
      </c>
      <c r="C7" s="79" t="e">
        <f>+#REF!</f>
        <v>#REF!</v>
      </c>
      <c r="D7" s="79" t="e">
        <f t="shared" si="0"/>
        <v>#REF!</v>
      </c>
      <c r="E7" s="77" t="e">
        <f t="shared" si="1"/>
        <v>#REF!</v>
      </c>
    </row>
    <row r="8" spans="2:8" ht="14.5">
      <c r="B8" s="78" t="s">
        <v>98</v>
      </c>
      <c r="C8" s="79">
        <v>600</v>
      </c>
      <c r="D8" s="79">
        <f t="shared" si="0"/>
        <v>600</v>
      </c>
      <c r="E8" s="77">
        <f t="shared" si="1"/>
        <v>0</v>
      </c>
    </row>
    <row r="9" spans="2:8" ht="28">
      <c r="B9" s="80" t="s">
        <v>99</v>
      </c>
      <c r="C9" s="81">
        <v>2598.79</v>
      </c>
      <c r="D9" s="81" t="e">
        <f>+C9+#REF!</f>
        <v>#REF!</v>
      </c>
      <c r="E9" s="81" t="e">
        <f t="shared" si="1"/>
        <v>#REF!</v>
      </c>
    </row>
    <row r="10" spans="2:8" ht="14.5">
      <c r="B10" s="82" t="s">
        <v>100</v>
      </c>
      <c r="C10" s="83" t="e">
        <f t="shared" ref="C10:E10" si="2">SUM(C4:C9)</f>
        <v>#REF!</v>
      </c>
      <c r="D10" s="83" t="e">
        <f t="shared" si="2"/>
        <v>#REF!</v>
      </c>
      <c r="E10" s="83" t="e">
        <f t="shared" si="2"/>
        <v>#REF!</v>
      </c>
    </row>
    <row r="11" spans="2:8" ht="14.5">
      <c r="B11" s="1"/>
      <c r="C11" s="84"/>
      <c r="D11" s="84"/>
    </row>
    <row r="12" spans="2:8" ht="14.5">
      <c r="B12" s="85" t="s">
        <v>3</v>
      </c>
      <c r="C12" s="77">
        <v>14011.14</v>
      </c>
      <c r="D12" s="77">
        <f>+C12+(1287.3*3)</f>
        <v>17873.04</v>
      </c>
      <c r="E12" s="77">
        <f t="shared" ref="E12:E27" si="3">+D12-C12</f>
        <v>3861.9000000000015</v>
      </c>
      <c r="G12" s="86"/>
      <c r="H12" s="68"/>
    </row>
    <row r="13" spans="2:8" ht="14.5">
      <c r="B13" s="85" t="s">
        <v>4</v>
      </c>
      <c r="C13" s="77">
        <v>993.32</v>
      </c>
      <c r="D13" s="77">
        <v>1408</v>
      </c>
      <c r="E13" s="77">
        <f t="shared" si="3"/>
        <v>414.67999999999995</v>
      </c>
      <c r="G13" s="86"/>
      <c r="H13" s="68"/>
    </row>
    <row r="14" spans="2:8" ht="14.5">
      <c r="B14" s="85" t="s">
        <v>5</v>
      </c>
      <c r="C14" s="77">
        <v>12728.38</v>
      </c>
      <c r="D14" s="77">
        <f>+C14+500+500+500</f>
        <v>14228.38</v>
      </c>
      <c r="E14" s="77">
        <f t="shared" si="3"/>
        <v>1500</v>
      </c>
      <c r="G14" s="86"/>
      <c r="H14" s="68"/>
    </row>
    <row r="15" spans="2:8" ht="26">
      <c r="B15" s="87" t="s">
        <v>101</v>
      </c>
      <c r="C15" s="77">
        <v>54</v>
      </c>
      <c r="D15" s="77">
        <f>+C15+18</f>
        <v>72</v>
      </c>
      <c r="E15" s="77">
        <f t="shared" si="3"/>
        <v>18</v>
      </c>
      <c r="G15" s="86"/>
      <c r="H15" s="68"/>
    </row>
    <row r="16" spans="2:8" ht="14.5">
      <c r="B16" s="87" t="s">
        <v>102</v>
      </c>
      <c r="C16" s="77">
        <v>99.64</v>
      </c>
      <c r="D16" s="77">
        <f t="shared" ref="D16:D21" si="4">+C16</f>
        <v>99.64</v>
      </c>
      <c r="E16" s="77">
        <f t="shared" si="3"/>
        <v>0</v>
      </c>
      <c r="H16" s="68"/>
    </row>
    <row r="17" spans="2:12" ht="14.5">
      <c r="B17" s="85" t="s">
        <v>7</v>
      </c>
      <c r="C17" s="77">
        <v>1473.22</v>
      </c>
      <c r="D17" s="77">
        <f t="shared" si="4"/>
        <v>1473.22</v>
      </c>
      <c r="E17" s="77">
        <f t="shared" si="3"/>
        <v>0</v>
      </c>
      <c r="G17" s="86"/>
      <c r="H17" s="68"/>
    </row>
    <row r="18" spans="2:12" ht="14.5">
      <c r="B18" s="85" t="s">
        <v>103</v>
      </c>
      <c r="C18" s="77">
        <v>240.99</v>
      </c>
      <c r="D18" s="77">
        <f t="shared" si="4"/>
        <v>240.99</v>
      </c>
      <c r="E18" s="77">
        <f t="shared" si="3"/>
        <v>0</v>
      </c>
      <c r="G18" s="86"/>
      <c r="H18" s="68"/>
    </row>
    <row r="19" spans="2:12" ht="14.5">
      <c r="B19" s="85" t="s">
        <v>6</v>
      </c>
      <c r="C19" s="77">
        <v>470</v>
      </c>
      <c r="D19" s="77">
        <f t="shared" si="4"/>
        <v>470</v>
      </c>
      <c r="E19" s="77">
        <f t="shared" si="3"/>
        <v>0</v>
      </c>
      <c r="G19" s="86"/>
      <c r="H19" s="68"/>
    </row>
    <row r="20" spans="2:12" ht="14.5">
      <c r="B20" s="85" t="s">
        <v>104</v>
      </c>
      <c r="C20" s="77">
        <v>6108</v>
      </c>
      <c r="D20" s="77">
        <f t="shared" si="4"/>
        <v>6108</v>
      </c>
      <c r="E20" s="77">
        <f t="shared" si="3"/>
        <v>0</v>
      </c>
      <c r="G20" s="86"/>
      <c r="H20" s="68"/>
    </row>
    <row r="21" spans="2:12" ht="15.75" customHeight="1">
      <c r="B21" s="87" t="s">
        <v>105</v>
      </c>
      <c r="C21" s="77">
        <v>601</v>
      </c>
      <c r="D21" s="77">
        <f t="shared" si="4"/>
        <v>601</v>
      </c>
      <c r="E21" s="77">
        <f t="shared" si="3"/>
        <v>0</v>
      </c>
      <c r="G21" s="86"/>
      <c r="H21" s="68"/>
    </row>
    <row r="22" spans="2:12" ht="15.75" customHeight="1">
      <c r="B22" s="85" t="s">
        <v>8</v>
      </c>
      <c r="C22" s="77">
        <v>0</v>
      </c>
      <c r="D22" s="77">
        <f t="shared" ref="D22:D24" si="5">+C22*1.33</f>
        <v>0</v>
      </c>
      <c r="E22" s="77">
        <f t="shared" si="3"/>
        <v>0</v>
      </c>
      <c r="G22" s="86"/>
      <c r="H22" s="68"/>
    </row>
    <row r="23" spans="2:12" ht="15.75" customHeight="1">
      <c r="B23" s="88" t="s">
        <v>9</v>
      </c>
      <c r="C23" s="77">
        <v>0</v>
      </c>
      <c r="D23" s="77">
        <f t="shared" si="5"/>
        <v>0</v>
      </c>
      <c r="E23" s="77">
        <f t="shared" si="3"/>
        <v>0</v>
      </c>
      <c r="G23" s="86"/>
      <c r="H23" s="68"/>
    </row>
    <row r="24" spans="2:12" ht="15.75" customHeight="1">
      <c r="B24" s="85" t="s">
        <v>8</v>
      </c>
      <c r="C24" s="77">
        <v>0</v>
      </c>
      <c r="D24" s="77">
        <f t="shared" si="5"/>
        <v>0</v>
      </c>
      <c r="E24" s="77">
        <f t="shared" si="3"/>
        <v>0</v>
      </c>
      <c r="G24" s="86"/>
      <c r="H24" s="68"/>
      <c r="K24" s="84"/>
    </row>
    <row r="25" spans="2:12" ht="15.75" customHeight="1">
      <c r="B25" s="85" t="s">
        <v>10</v>
      </c>
      <c r="C25" s="77">
        <v>3070.3399999999997</v>
      </c>
      <c r="D25" s="77">
        <f>+C25+1440+400</f>
        <v>4910.34</v>
      </c>
      <c r="E25" s="77">
        <f t="shared" si="3"/>
        <v>1840.0000000000005</v>
      </c>
      <c r="G25" s="86"/>
      <c r="H25" s="68"/>
    </row>
    <row r="26" spans="2:12" ht="15.75" customHeight="1">
      <c r="B26" s="85" t="s">
        <v>11</v>
      </c>
      <c r="C26" s="77">
        <v>0</v>
      </c>
      <c r="D26" s="77">
        <f>+C26*1.33</f>
        <v>0</v>
      </c>
      <c r="E26" s="77">
        <f t="shared" si="3"/>
        <v>0</v>
      </c>
    </row>
    <row r="27" spans="2:12" ht="15.75" customHeight="1">
      <c r="B27" s="78" t="s">
        <v>12</v>
      </c>
      <c r="C27" s="79">
        <v>3213.6199999999994</v>
      </c>
      <c r="D27" s="79">
        <f>+C27+(+E25+E14)*1.2-(+E25+E14)</f>
        <v>3881.6199999999994</v>
      </c>
      <c r="E27" s="79">
        <f t="shared" si="3"/>
        <v>668</v>
      </c>
      <c r="F27" s="2" t="s">
        <v>106</v>
      </c>
    </row>
    <row r="28" spans="2:12" ht="15.75" customHeight="1">
      <c r="B28" s="89" t="s">
        <v>107</v>
      </c>
      <c r="C28" s="90">
        <f t="shared" ref="C28:E28" si="6">SUM(C12:C27)</f>
        <v>43063.65</v>
      </c>
      <c r="D28" s="90">
        <f t="shared" si="6"/>
        <v>51366.23</v>
      </c>
      <c r="E28" s="90">
        <f t="shared" si="6"/>
        <v>8302.5800000000017</v>
      </c>
      <c r="I28" s="84"/>
      <c r="L28" s="84"/>
    </row>
    <row r="29" spans="2:12" ht="15.75" customHeight="1">
      <c r="B29" s="68"/>
    </row>
    <row r="30" spans="2:12" ht="15.75" customHeight="1">
      <c r="B30" s="91" t="s">
        <v>94</v>
      </c>
      <c r="C30" s="69"/>
      <c r="D30" s="69"/>
      <c r="E30" s="92" t="s">
        <v>108</v>
      </c>
    </row>
    <row r="31" spans="2:12" ht="15.75" customHeight="1">
      <c r="B31" s="91" t="s">
        <v>109</v>
      </c>
      <c r="C31" s="93"/>
      <c r="D31" s="94"/>
      <c r="E31" s="95" t="e">
        <f>+#REF!</f>
        <v>#REF!</v>
      </c>
    </row>
    <row r="32" spans="2:12" ht="15.75" customHeight="1">
      <c r="B32" s="91" t="s">
        <v>110</v>
      </c>
      <c r="C32" s="77"/>
      <c r="D32" s="94"/>
      <c r="E32" s="95" t="e">
        <f>+E10-E28</f>
        <v>#REF!</v>
      </c>
    </row>
    <row r="33" spans="2:5" ht="15.75" customHeight="1">
      <c r="B33" s="91" t="s">
        <v>111</v>
      </c>
      <c r="C33" s="77"/>
      <c r="D33" s="94"/>
      <c r="E33" s="95" t="e">
        <f>+E31+E32</f>
        <v>#REF!</v>
      </c>
    </row>
    <row r="34" spans="2:5" ht="15.75" customHeight="1">
      <c r="B34" s="68"/>
    </row>
    <row r="35" spans="2:5" ht="15.75" customHeight="1">
      <c r="B35" s="68"/>
    </row>
    <row r="36" spans="2:5" ht="15.75" customHeight="1">
      <c r="B36" s="68"/>
    </row>
    <row r="37" spans="2:5" ht="15.75" customHeight="1">
      <c r="B37" s="68"/>
    </row>
    <row r="38" spans="2:5" ht="15.75" customHeight="1">
      <c r="B38" s="68"/>
    </row>
    <row r="39" spans="2:5" ht="15.75" customHeight="1">
      <c r="B39" s="68"/>
    </row>
    <row r="40" spans="2:5" ht="15.75" customHeight="1">
      <c r="B40" s="68"/>
    </row>
    <row r="41" spans="2:5" ht="15.75" customHeight="1">
      <c r="B41" s="68"/>
    </row>
    <row r="42" spans="2:5" ht="15.75" customHeight="1">
      <c r="B42" s="68"/>
    </row>
    <row r="43" spans="2:5" ht="15.75" customHeight="1">
      <c r="B43" s="68"/>
    </row>
    <row r="44" spans="2:5" ht="15.75" customHeight="1">
      <c r="B44" s="68"/>
    </row>
    <row r="45" spans="2:5" ht="15.75" customHeight="1">
      <c r="B45" s="68"/>
    </row>
    <row r="46" spans="2:5" ht="15.75" customHeight="1">
      <c r="B46" s="68"/>
    </row>
    <row r="47" spans="2:5" ht="15.75" customHeight="1">
      <c r="B47" s="68"/>
    </row>
    <row r="48" spans="2:5" ht="15.75" customHeight="1">
      <c r="B48" s="68"/>
    </row>
    <row r="49" spans="2:2" ht="15.75" customHeight="1">
      <c r="B49" s="68"/>
    </row>
    <row r="50" spans="2:2" ht="15.75" customHeight="1">
      <c r="B50" s="68"/>
    </row>
    <row r="51" spans="2:2" ht="15.75" customHeight="1">
      <c r="B51" s="68"/>
    </row>
    <row r="52" spans="2:2" ht="15.75" customHeight="1">
      <c r="B52" s="68"/>
    </row>
    <row r="53" spans="2:2" ht="15.75" customHeight="1">
      <c r="B53" s="68"/>
    </row>
    <row r="54" spans="2:2" ht="15.75" customHeight="1">
      <c r="B54" s="68"/>
    </row>
    <row r="55" spans="2:2" ht="15.75" customHeight="1">
      <c r="B55" s="68"/>
    </row>
    <row r="56" spans="2:2" ht="15.75" customHeight="1">
      <c r="B56" s="68"/>
    </row>
    <row r="57" spans="2:2" ht="15.75" customHeight="1">
      <c r="B57" s="68"/>
    </row>
    <row r="58" spans="2:2" ht="15.75" customHeight="1">
      <c r="B58" s="68"/>
    </row>
    <row r="59" spans="2:2" ht="15.75" customHeight="1">
      <c r="B59" s="68"/>
    </row>
    <row r="60" spans="2:2" ht="15.75" customHeight="1">
      <c r="B60" s="68"/>
    </row>
    <row r="61" spans="2:2" ht="15.75" customHeight="1">
      <c r="B61" s="68"/>
    </row>
    <row r="62" spans="2:2" ht="15.75" customHeight="1">
      <c r="B62" s="68"/>
    </row>
    <row r="63" spans="2:2" ht="15.75" customHeight="1">
      <c r="B63" s="68"/>
    </row>
    <row r="64" spans="2:2" ht="15.75" customHeight="1">
      <c r="B64" s="68"/>
    </row>
    <row r="65" spans="2:2" ht="15.75" customHeight="1">
      <c r="B65" s="68"/>
    </row>
    <row r="66" spans="2:2" ht="15.75" customHeight="1">
      <c r="B66" s="68"/>
    </row>
    <row r="67" spans="2:2" ht="15.75" customHeight="1">
      <c r="B67" s="68"/>
    </row>
    <row r="68" spans="2:2" ht="15.75" customHeight="1">
      <c r="B68" s="68"/>
    </row>
    <row r="69" spans="2:2" ht="15.75" customHeight="1">
      <c r="B69" s="68"/>
    </row>
    <row r="70" spans="2:2" ht="15.75" customHeight="1">
      <c r="B70" s="68"/>
    </row>
    <row r="71" spans="2:2" ht="15.75" customHeight="1">
      <c r="B71" s="68"/>
    </row>
    <row r="72" spans="2:2" ht="15.75" customHeight="1">
      <c r="B72" s="68"/>
    </row>
    <row r="73" spans="2:2" ht="15.75" customHeight="1">
      <c r="B73" s="68"/>
    </row>
    <row r="74" spans="2:2" ht="15.75" customHeight="1">
      <c r="B74" s="68"/>
    </row>
    <row r="75" spans="2:2" ht="15.75" customHeight="1">
      <c r="B75" s="68"/>
    </row>
    <row r="76" spans="2:2" ht="15.75" customHeight="1">
      <c r="B76" s="68"/>
    </row>
    <row r="77" spans="2:2" ht="15.75" customHeight="1">
      <c r="B77" s="68"/>
    </row>
    <row r="78" spans="2:2" ht="15.75" customHeight="1">
      <c r="B78" s="68"/>
    </row>
    <row r="79" spans="2:2" ht="15.75" customHeight="1">
      <c r="B79" s="68"/>
    </row>
    <row r="80" spans="2:2" ht="15.75" customHeight="1">
      <c r="B80" s="68"/>
    </row>
    <row r="81" spans="2:2" ht="15.75" customHeight="1">
      <c r="B81" s="68"/>
    </row>
    <row r="82" spans="2:2" ht="15.75" customHeight="1">
      <c r="B82" s="68"/>
    </row>
    <row r="83" spans="2:2" ht="15.75" customHeight="1">
      <c r="B83" s="68"/>
    </row>
    <row r="84" spans="2:2" ht="15.75" customHeight="1">
      <c r="B84" s="68"/>
    </row>
    <row r="85" spans="2:2" ht="15.75" customHeight="1">
      <c r="B85" s="68"/>
    </row>
    <row r="86" spans="2:2" ht="15.75" customHeight="1">
      <c r="B86" s="68"/>
    </row>
    <row r="87" spans="2:2" ht="15.75" customHeight="1">
      <c r="B87" s="68"/>
    </row>
    <row r="88" spans="2:2" ht="15.75" customHeight="1">
      <c r="B88" s="68"/>
    </row>
    <row r="89" spans="2:2" ht="15.75" customHeight="1">
      <c r="B89" s="68"/>
    </row>
    <row r="90" spans="2:2" ht="15.75" customHeight="1">
      <c r="B90" s="68"/>
    </row>
    <row r="91" spans="2:2" ht="15.75" customHeight="1">
      <c r="B91" s="68"/>
    </row>
    <row r="92" spans="2:2" ht="15.75" customHeight="1">
      <c r="B92" s="68"/>
    </row>
    <row r="93" spans="2:2" ht="15.75" customHeight="1">
      <c r="B93" s="68"/>
    </row>
    <row r="94" spans="2:2" ht="15.75" customHeight="1">
      <c r="B94" s="68"/>
    </row>
    <row r="95" spans="2:2" ht="15.75" customHeight="1">
      <c r="B95" s="68"/>
    </row>
    <row r="96" spans="2:2" ht="15.75" customHeight="1">
      <c r="B96" s="68"/>
    </row>
    <row r="97" spans="2:2" ht="15.75" customHeight="1">
      <c r="B97" s="68"/>
    </row>
    <row r="98" spans="2:2" ht="15.75" customHeight="1">
      <c r="B98" s="68"/>
    </row>
    <row r="99" spans="2:2" ht="15.75" customHeight="1">
      <c r="B99" s="68"/>
    </row>
    <row r="100" spans="2:2" ht="15.75" customHeight="1">
      <c r="B100" s="68"/>
    </row>
    <row r="101" spans="2:2" ht="15.75" customHeight="1">
      <c r="B101" s="68"/>
    </row>
    <row r="102" spans="2:2" ht="15.75" customHeight="1">
      <c r="B102" s="68"/>
    </row>
    <row r="103" spans="2:2" ht="15.75" customHeight="1">
      <c r="B103" s="68"/>
    </row>
    <row r="104" spans="2:2" ht="15.75" customHeight="1">
      <c r="B104" s="68"/>
    </row>
    <row r="105" spans="2:2" ht="15.75" customHeight="1">
      <c r="B105" s="68"/>
    </row>
    <row r="106" spans="2:2" ht="15.75" customHeight="1">
      <c r="B106" s="68"/>
    </row>
    <row r="107" spans="2:2" ht="15.75" customHeight="1">
      <c r="B107" s="68"/>
    </row>
    <row r="108" spans="2:2" ht="15.75" customHeight="1">
      <c r="B108" s="68"/>
    </row>
    <row r="109" spans="2:2" ht="15.75" customHeight="1">
      <c r="B109" s="68"/>
    </row>
    <row r="110" spans="2:2" ht="15.75" customHeight="1">
      <c r="B110" s="68"/>
    </row>
    <row r="111" spans="2:2" ht="15.75" customHeight="1">
      <c r="B111" s="68"/>
    </row>
    <row r="112" spans="2:2" ht="15.75" customHeight="1">
      <c r="B112" s="68"/>
    </row>
    <row r="113" spans="2:2" ht="15.75" customHeight="1">
      <c r="B113" s="68"/>
    </row>
    <row r="114" spans="2:2" ht="15.75" customHeight="1">
      <c r="B114" s="68"/>
    </row>
    <row r="115" spans="2:2" ht="15.75" customHeight="1">
      <c r="B115" s="68"/>
    </row>
    <row r="116" spans="2:2" ht="15.75" customHeight="1">
      <c r="B116" s="68"/>
    </row>
    <row r="117" spans="2:2" ht="15.75" customHeight="1">
      <c r="B117" s="68"/>
    </row>
    <row r="118" spans="2:2" ht="15.75" customHeight="1">
      <c r="B118" s="68"/>
    </row>
    <row r="119" spans="2:2" ht="15.75" customHeight="1">
      <c r="B119" s="68"/>
    </row>
    <row r="120" spans="2:2" ht="15.75" customHeight="1">
      <c r="B120" s="68"/>
    </row>
    <row r="121" spans="2:2" ht="15.75" customHeight="1">
      <c r="B121" s="68"/>
    </row>
    <row r="122" spans="2:2" ht="15.75" customHeight="1">
      <c r="B122" s="68"/>
    </row>
    <row r="123" spans="2:2" ht="15.75" customHeight="1">
      <c r="B123" s="68"/>
    </row>
    <row r="124" spans="2:2" ht="15.75" customHeight="1">
      <c r="B124" s="68"/>
    </row>
    <row r="125" spans="2:2" ht="15.75" customHeight="1">
      <c r="B125" s="68"/>
    </row>
    <row r="126" spans="2:2" ht="15.75" customHeight="1">
      <c r="B126" s="68"/>
    </row>
    <row r="127" spans="2:2" ht="15.75" customHeight="1">
      <c r="B127" s="68"/>
    </row>
    <row r="128" spans="2:2" ht="15.75" customHeight="1">
      <c r="B128" s="68"/>
    </row>
    <row r="129" spans="2:2" ht="15.75" customHeight="1">
      <c r="B129" s="68"/>
    </row>
    <row r="130" spans="2:2" ht="15.75" customHeight="1">
      <c r="B130" s="68"/>
    </row>
    <row r="131" spans="2:2" ht="15.75" customHeight="1">
      <c r="B131" s="68"/>
    </row>
    <row r="132" spans="2:2" ht="15.75" customHeight="1">
      <c r="B132" s="68"/>
    </row>
    <row r="133" spans="2:2" ht="15.75" customHeight="1">
      <c r="B133" s="68"/>
    </row>
    <row r="134" spans="2:2" ht="15.75" customHeight="1">
      <c r="B134" s="68"/>
    </row>
    <row r="135" spans="2:2" ht="15.75" customHeight="1">
      <c r="B135" s="68"/>
    </row>
    <row r="136" spans="2:2" ht="15.75" customHeight="1">
      <c r="B136" s="68"/>
    </row>
    <row r="137" spans="2:2" ht="15.75" customHeight="1">
      <c r="B137" s="68"/>
    </row>
    <row r="138" spans="2:2" ht="15.75" customHeight="1">
      <c r="B138" s="68"/>
    </row>
    <row r="139" spans="2:2" ht="15.75" customHeight="1">
      <c r="B139" s="68"/>
    </row>
    <row r="140" spans="2:2" ht="15.75" customHeight="1">
      <c r="B140" s="68"/>
    </row>
    <row r="141" spans="2:2" ht="15.75" customHeight="1">
      <c r="B141" s="68"/>
    </row>
    <row r="142" spans="2:2" ht="15.75" customHeight="1">
      <c r="B142" s="68"/>
    </row>
    <row r="143" spans="2:2" ht="15.75" customHeight="1">
      <c r="B143" s="68"/>
    </row>
    <row r="144" spans="2:2" ht="15.75" customHeight="1">
      <c r="B144" s="68"/>
    </row>
    <row r="145" spans="2:2" ht="15.75" customHeight="1">
      <c r="B145" s="68"/>
    </row>
    <row r="146" spans="2:2" ht="15.75" customHeight="1">
      <c r="B146" s="68"/>
    </row>
    <row r="147" spans="2:2" ht="15.75" customHeight="1">
      <c r="B147" s="68"/>
    </row>
    <row r="148" spans="2:2" ht="15.75" customHeight="1">
      <c r="B148" s="68"/>
    </row>
    <row r="149" spans="2:2" ht="15.75" customHeight="1">
      <c r="B149" s="68"/>
    </row>
    <row r="150" spans="2:2" ht="15.75" customHeight="1">
      <c r="B150" s="68"/>
    </row>
    <row r="151" spans="2:2" ht="15.75" customHeight="1">
      <c r="B151" s="68"/>
    </row>
    <row r="152" spans="2:2" ht="15.75" customHeight="1">
      <c r="B152" s="68"/>
    </row>
    <row r="153" spans="2:2" ht="15.75" customHeight="1">
      <c r="B153" s="68"/>
    </row>
    <row r="154" spans="2:2" ht="15.75" customHeight="1">
      <c r="B154" s="68"/>
    </row>
    <row r="155" spans="2:2" ht="15.75" customHeight="1">
      <c r="B155" s="68"/>
    </row>
    <row r="156" spans="2:2" ht="15.75" customHeight="1">
      <c r="B156" s="68"/>
    </row>
    <row r="157" spans="2:2" ht="15.75" customHeight="1">
      <c r="B157" s="68"/>
    </row>
    <row r="158" spans="2:2" ht="15.75" customHeight="1">
      <c r="B158" s="68"/>
    </row>
    <row r="159" spans="2:2" ht="15.75" customHeight="1">
      <c r="B159" s="68"/>
    </row>
    <row r="160" spans="2:2" ht="15.75" customHeight="1">
      <c r="B160" s="68"/>
    </row>
    <row r="161" spans="2:2" ht="15.75" customHeight="1">
      <c r="B161" s="68"/>
    </row>
    <row r="162" spans="2:2" ht="15.75" customHeight="1">
      <c r="B162" s="68"/>
    </row>
    <row r="163" spans="2:2" ht="15.75" customHeight="1">
      <c r="B163" s="68"/>
    </row>
    <row r="164" spans="2:2" ht="15.75" customHeight="1">
      <c r="B164" s="68"/>
    </row>
    <row r="165" spans="2:2" ht="15.75" customHeight="1">
      <c r="B165" s="68"/>
    </row>
    <row r="166" spans="2:2" ht="15.75" customHeight="1">
      <c r="B166" s="68"/>
    </row>
    <row r="167" spans="2:2" ht="15.75" customHeight="1">
      <c r="B167" s="68"/>
    </row>
    <row r="168" spans="2:2" ht="15.75" customHeight="1">
      <c r="B168" s="68"/>
    </row>
    <row r="169" spans="2:2" ht="15.75" customHeight="1">
      <c r="B169" s="68"/>
    </row>
    <row r="170" spans="2:2" ht="15.75" customHeight="1">
      <c r="B170" s="68"/>
    </row>
    <row r="171" spans="2:2" ht="15.75" customHeight="1">
      <c r="B171" s="68"/>
    </row>
    <row r="172" spans="2:2" ht="15.75" customHeight="1">
      <c r="B172" s="68"/>
    </row>
    <row r="173" spans="2:2" ht="15.75" customHeight="1">
      <c r="B173" s="68"/>
    </row>
    <row r="174" spans="2:2" ht="15.75" customHeight="1">
      <c r="B174" s="68"/>
    </row>
    <row r="175" spans="2:2" ht="15.75" customHeight="1">
      <c r="B175" s="68"/>
    </row>
    <row r="176" spans="2:2" ht="15.75" customHeight="1">
      <c r="B176" s="68"/>
    </row>
    <row r="177" spans="2:2" ht="15.75" customHeight="1">
      <c r="B177" s="68"/>
    </row>
    <row r="178" spans="2:2" ht="15.75" customHeight="1">
      <c r="B178" s="68"/>
    </row>
    <row r="179" spans="2:2" ht="15.75" customHeight="1">
      <c r="B179" s="68"/>
    </row>
    <row r="180" spans="2:2" ht="15.75" customHeight="1">
      <c r="B180" s="68"/>
    </row>
    <row r="181" spans="2:2" ht="15.75" customHeight="1">
      <c r="B181" s="68"/>
    </row>
    <row r="182" spans="2:2" ht="15.75" customHeight="1">
      <c r="B182" s="68"/>
    </row>
    <row r="183" spans="2:2" ht="15.75" customHeight="1">
      <c r="B183" s="68"/>
    </row>
    <row r="184" spans="2:2" ht="15.75" customHeight="1">
      <c r="B184" s="68"/>
    </row>
    <row r="185" spans="2:2" ht="15.75" customHeight="1">
      <c r="B185" s="68"/>
    </row>
    <row r="186" spans="2:2" ht="15.75" customHeight="1">
      <c r="B186" s="68"/>
    </row>
    <row r="187" spans="2:2" ht="15.75" customHeight="1">
      <c r="B187" s="68"/>
    </row>
    <row r="188" spans="2:2" ht="15.75" customHeight="1">
      <c r="B188" s="68"/>
    </row>
    <row r="189" spans="2:2" ht="15.75" customHeight="1">
      <c r="B189" s="68"/>
    </row>
    <row r="190" spans="2:2" ht="15.75" customHeight="1">
      <c r="B190" s="68"/>
    </row>
    <row r="191" spans="2:2" ht="15.75" customHeight="1">
      <c r="B191" s="68"/>
    </row>
    <row r="192" spans="2:2" ht="15.75" customHeight="1">
      <c r="B192" s="68"/>
    </row>
    <row r="193" spans="2:2" ht="15.75" customHeight="1">
      <c r="B193" s="68"/>
    </row>
    <row r="194" spans="2:2" ht="15.75" customHeight="1">
      <c r="B194" s="68"/>
    </row>
    <row r="195" spans="2:2" ht="15.75" customHeight="1">
      <c r="B195" s="68"/>
    </row>
    <row r="196" spans="2:2" ht="15.75" customHeight="1">
      <c r="B196" s="68"/>
    </row>
    <row r="197" spans="2:2" ht="15.75" customHeight="1">
      <c r="B197" s="68"/>
    </row>
    <row r="198" spans="2:2" ht="15.75" customHeight="1">
      <c r="B198" s="68"/>
    </row>
    <row r="199" spans="2:2" ht="15.75" customHeight="1">
      <c r="B199" s="68"/>
    </row>
    <row r="200" spans="2:2" ht="15.75" customHeight="1">
      <c r="B200" s="68"/>
    </row>
    <row r="201" spans="2:2" ht="15.75" customHeight="1">
      <c r="B201" s="68"/>
    </row>
    <row r="202" spans="2:2" ht="15.75" customHeight="1">
      <c r="B202" s="68"/>
    </row>
    <row r="203" spans="2:2" ht="15.75" customHeight="1">
      <c r="B203" s="68"/>
    </row>
    <row r="204" spans="2:2" ht="15.75" customHeight="1">
      <c r="B204" s="68"/>
    </row>
    <row r="205" spans="2:2" ht="15.75" customHeight="1">
      <c r="B205" s="68"/>
    </row>
    <row r="206" spans="2:2" ht="15.75" customHeight="1">
      <c r="B206" s="68"/>
    </row>
    <row r="207" spans="2:2" ht="15.75" customHeight="1">
      <c r="B207" s="68"/>
    </row>
    <row r="208" spans="2:2" ht="15.75" customHeight="1">
      <c r="B208" s="68"/>
    </row>
    <row r="209" spans="2:2" ht="15.75" customHeight="1">
      <c r="B209" s="68"/>
    </row>
    <row r="210" spans="2:2" ht="15.75" customHeight="1">
      <c r="B210" s="68"/>
    </row>
    <row r="211" spans="2:2" ht="15.75" customHeight="1">
      <c r="B211" s="68"/>
    </row>
    <row r="212" spans="2:2" ht="15.75" customHeight="1">
      <c r="B212" s="68"/>
    </row>
    <row r="213" spans="2:2" ht="15.75" customHeight="1">
      <c r="B213" s="68"/>
    </row>
    <row r="214" spans="2:2" ht="15.75" customHeight="1">
      <c r="B214" s="68"/>
    </row>
    <row r="215" spans="2:2" ht="15.75" customHeight="1">
      <c r="B215" s="68"/>
    </row>
    <row r="216" spans="2:2" ht="15.75" customHeight="1">
      <c r="B216" s="68"/>
    </row>
    <row r="217" spans="2:2" ht="15.75" customHeight="1">
      <c r="B217" s="68"/>
    </row>
    <row r="218" spans="2:2" ht="15.75" customHeight="1">
      <c r="B218" s="68"/>
    </row>
    <row r="219" spans="2:2" ht="15.75" customHeight="1">
      <c r="B219" s="68"/>
    </row>
    <row r="220" spans="2:2" ht="15.75" customHeight="1">
      <c r="B220" s="68"/>
    </row>
    <row r="221" spans="2:2" ht="15.75" customHeight="1">
      <c r="B221" s="68"/>
    </row>
    <row r="222" spans="2:2" ht="15.75" customHeight="1">
      <c r="B222" s="68"/>
    </row>
    <row r="223" spans="2:2" ht="15.75" customHeight="1">
      <c r="B223" s="68"/>
    </row>
    <row r="224" spans="2:2" ht="15.75" customHeight="1">
      <c r="B224" s="68"/>
    </row>
    <row r="225" spans="2:2" ht="15.75" customHeight="1">
      <c r="B225" s="68"/>
    </row>
    <row r="226" spans="2:2" ht="15.75" customHeight="1">
      <c r="B226" s="68"/>
    </row>
    <row r="227" spans="2:2" ht="15.75" customHeight="1">
      <c r="B227" s="68"/>
    </row>
    <row r="228" spans="2:2" ht="15.75" customHeight="1">
      <c r="B228" s="68"/>
    </row>
    <row r="229" spans="2:2" ht="15.75" customHeight="1">
      <c r="B229" s="68"/>
    </row>
    <row r="230" spans="2:2" ht="15.75" customHeight="1">
      <c r="B230" s="68"/>
    </row>
    <row r="231" spans="2:2" ht="15.75" customHeight="1">
      <c r="B231" s="68"/>
    </row>
    <row r="232" spans="2:2" ht="15.75" customHeight="1">
      <c r="B232" s="68"/>
    </row>
    <row r="233" spans="2:2" ht="15.75" customHeight="1">
      <c r="B233" s="68"/>
    </row>
    <row r="234" spans="2:2" ht="15.75" customHeight="1">
      <c r="B234" s="68"/>
    </row>
    <row r="235" spans="2:2" ht="15.75" customHeight="1">
      <c r="B235" s="68"/>
    </row>
    <row r="236" spans="2:2" ht="15.75" customHeight="1">
      <c r="B236" s="68"/>
    </row>
    <row r="237" spans="2:2" ht="15.75" customHeight="1">
      <c r="B237" s="68"/>
    </row>
    <row r="238" spans="2:2" ht="15.75" customHeight="1">
      <c r="B238" s="68"/>
    </row>
    <row r="239" spans="2:2" ht="15.75" customHeight="1">
      <c r="B239" s="68"/>
    </row>
    <row r="240" spans="2:2" ht="15.75" customHeight="1">
      <c r="B240" s="68"/>
    </row>
    <row r="241" spans="2:2" ht="15.75" customHeight="1">
      <c r="B241" s="68"/>
    </row>
    <row r="242" spans="2:2" ht="15.75" customHeight="1">
      <c r="B242" s="68"/>
    </row>
    <row r="243" spans="2:2" ht="15.75" customHeight="1">
      <c r="B243" s="68"/>
    </row>
    <row r="244" spans="2:2" ht="15.75" customHeight="1">
      <c r="B244" s="68"/>
    </row>
    <row r="245" spans="2:2" ht="15.75" customHeight="1">
      <c r="B245" s="68"/>
    </row>
    <row r="246" spans="2:2" ht="15.75" customHeight="1">
      <c r="B246" s="68"/>
    </row>
    <row r="247" spans="2:2" ht="15.75" customHeight="1">
      <c r="B247" s="68"/>
    </row>
    <row r="248" spans="2:2" ht="15.75" customHeight="1">
      <c r="B248" s="68"/>
    </row>
    <row r="249" spans="2:2" ht="15.75" customHeight="1">
      <c r="B249" s="68"/>
    </row>
    <row r="250" spans="2:2" ht="15.75" customHeight="1">
      <c r="B250" s="68"/>
    </row>
    <row r="251" spans="2:2" ht="15.75" customHeight="1">
      <c r="B251" s="68"/>
    </row>
    <row r="252" spans="2:2" ht="15.75" customHeight="1">
      <c r="B252" s="68"/>
    </row>
    <row r="253" spans="2:2" ht="15.75" customHeight="1">
      <c r="B253" s="68"/>
    </row>
    <row r="254" spans="2:2" ht="15.75" customHeight="1">
      <c r="B254" s="68"/>
    </row>
    <row r="255" spans="2:2" ht="15.75" customHeight="1">
      <c r="B255" s="68"/>
    </row>
    <row r="256" spans="2:2" ht="15.75" customHeight="1">
      <c r="B256" s="68"/>
    </row>
    <row r="257" spans="2:2" ht="15.75" customHeight="1">
      <c r="B257" s="68"/>
    </row>
    <row r="258" spans="2:2" ht="15.75" customHeight="1">
      <c r="B258" s="68"/>
    </row>
    <row r="259" spans="2:2" ht="15.75" customHeight="1">
      <c r="B259" s="68"/>
    </row>
    <row r="260" spans="2:2" ht="15.75" customHeight="1">
      <c r="B260" s="68"/>
    </row>
    <row r="261" spans="2:2" ht="15.75" customHeight="1">
      <c r="B261" s="68"/>
    </row>
    <row r="262" spans="2:2" ht="15.75" customHeight="1">
      <c r="B262" s="68"/>
    </row>
    <row r="263" spans="2:2" ht="15.75" customHeight="1">
      <c r="B263" s="68"/>
    </row>
    <row r="264" spans="2:2" ht="15.75" customHeight="1">
      <c r="B264" s="68"/>
    </row>
    <row r="265" spans="2:2" ht="15.75" customHeight="1">
      <c r="B265" s="68"/>
    </row>
    <row r="266" spans="2:2" ht="15.75" customHeight="1">
      <c r="B266" s="68"/>
    </row>
    <row r="267" spans="2:2" ht="15.75" customHeight="1">
      <c r="B267" s="68"/>
    </row>
    <row r="268" spans="2:2" ht="15.75" customHeight="1">
      <c r="B268" s="68"/>
    </row>
    <row r="269" spans="2:2" ht="15.75" customHeight="1">
      <c r="B269" s="68"/>
    </row>
    <row r="270" spans="2:2" ht="15.75" customHeight="1">
      <c r="B270" s="68"/>
    </row>
    <row r="271" spans="2:2" ht="15.75" customHeight="1">
      <c r="B271" s="68"/>
    </row>
    <row r="272" spans="2:2" ht="15.75" customHeight="1">
      <c r="B272" s="68"/>
    </row>
    <row r="273" spans="2:2" ht="15.75" customHeight="1">
      <c r="B273" s="68"/>
    </row>
    <row r="274" spans="2:2" ht="15.75" customHeight="1">
      <c r="B274" s="68"/>
    </row>
    <row r="275" spans="2:2" ht="15.75" customHeight="1">
      <c r="B275" s="68"/>
    </row>
    <row r="276" spans="2:2" ht="15.75" customHeight="1">
      <c r="B276" s="68"/>
    </row>
    <row r="277" spans="2:2" ht="15.75" customHeight="1">
      <c r="B277" s="68"/>
    </row>
    <row r="278" spans="2:2" ht="15.75" customHeight="1">
      <c r="B278" s="68"/>
    </row>
    <row r="279" spans="2:2" ht="15.75" customHeight="1">
      <c r="B279" s="68"/>
    </row>
    <row r="280" spans="2:2" ht="15.75" customHeight="1">
      <c r="B280" s="68"/>
    </row>
    <row r="281" spans="2:2" ht="15.75" customHeight="1">
      <c r="B281" s="68"/>
    </row>
    <row r="282" spans="2:2" ht="15.75" customHeight="1">
      <c r="B282" s="68"/>
    </row>
    <row r="283" spans="2:2" ht="15.75" customHeight="1">
      <c r="B283" s="68"/>
    </row>
    <row r="284" spans="2:2" ht="15.75" customHeight="1">
      <c r="B284" s="68"/>
    </row>
    <row r="285" spans="2:2" ht="15.75" customHeight="1">
      <c r="B285" s="68"/>
    </row>
    <row r="286" spans="2:2" ht="15.75" customHeight="1">
      <c r="B286" s="68"/>
    </row>
    <row r="287" spans="2:2" ht="15.75" customHeight="1">
      <c r="B287" s="68"/>
    </row>
    <row r="288" spans="2:2" ht="15.75" customHeight="1">
      <c r="B288" s="68"/>
    </row>
    <row r="289" spans="2:2" ht="15.75" customHeight="1">
      <c r="B289" s="68"/>
    </row>
    <row r="290" spans="2:2" ht="15.75" customHeight="1">
      <c r="B290" s="68"/>
    </row>
    <row r="291" spans="2:2" ht="15.75" customHeight="1">
      <c r="B291" s="68"/>
    </row>
    <row r="292" spans="2:2" ht="15.75" customHeight="1">
      <c r="B292" s="68"/>
    </row>
    <row r="293" spans="2:2" ht="15.75" customHeight="1">
      <c r="B293" s="68"/>
    </row>
    <row r="294" spans="2:2" ht="15.75" customHeight="1">
      <c r="B294" s="68"/>
    </row>
    <row r="295" spans="2:2" ht="15.75" customHeight="1">
      <c r="B295" s="68"/>
    </row>
    <row r="296" spans="2:2" ht="15.75" customHeight="1">
      <c r="B296" s="68"/>
    </row>
    <row r="297" spans="2:2" ht="15.75" customHeight="1">
      <c r="B297" s="68"/>
    </row>
    <row r="298" spans="2:2" ht="15.75" customHeight="1">
      <c r="B298" s="68"/>
    </row>
    <row r="299" spans="2:2" ht="15.75" customHeight="1">
      <c r="B299" s="68"/>
    </row>
    <row r="300" spans="2:2" ht="15.75" customHeight="1">
      <c r="B300" s="68"/>
    </row>
    <row r="301" spans="2:2" ht="15.75" customHeight="1">
      <c r="B301" s="68"/>
    </row>
    <row r="302" spans="2:2" ht="15.75" customHeight="1">
      <c r="B302" s="68"/>
    </row>
    <row r="303" spans="2:2" ht="15.75" customHeight="1">
      <c r="B303" s="68"/>
    </row>
    <row r="304" spans="2:2" ht="15.75" customHeight="1">
      <c r="B304" s="68"/>
    </row>
    <row r="305" spans="2:2" ht="15.75" customHeight="1">
      <c r="B305" s="68"/>
    </row>
    <row r="306" spans="2:2" ht="15.75" customHeight="1">
      <c r="B306" s="68"/>
    </row>
    <row r="307" spans="2:2" ht="15.75" customHeight="1">
      <c r="B307" s="68"/>
    </row>
    <row r="308" spans="2:2" ht="15.75" customHeight="1">
      <c r="B308" s="68"/>
    </row>
    <row r="309" spans="2:2" ht="15.75" customHeight="1">
      <c r="B309" s="68"/>
    </row>
    <row r="310" spans="2:2" ht="15.75" customHeight="1">
      <c r="B310" s="68"/>
    </row>
    <row r="311" spans="2:2" ht="15.75" customHeight="1">
      <c r="B311" s="68"/>
    </row>
    <row r="312" spans="2:2" ht="15.75" customHeight="1">
      <c r="B312" s="68"/>
    </row>
    <row r="313" spans="2:2" ht="15.75" customHeight="1">
      <c r="B313" s="68"/>
    </row>
    <row r="314" spans="2:2" ht="15.75" customHeight="1">
      <c r="B314" s="68"/>
    </row>
    <row r="315" spans="2:2" ht="15.75" customHeight="1">
      <c r="B315" s="68"/>
    </row>
    <row r="316" spans="2:2" ht="15.75" customHeight="1">
      <c r="B316" s="68"/>
    </row>
    <row r="317" spans="2:2" ht="15.75" customHeight="1">
      <c r="B317" s="68"/>
    </row>
    <row r="318" spans="2:2" ht="15.75" customHeight="1">
      <c r="B318" s="68"/>
    </row>
    <row r="319" spans="2:2" ht="15.75" customHeight="1">
      <c r="B319" s="68"/>
    </row>
    <row r="320" spans="2:2" ht="15.75" customHeight="1">
      <c r="B320" s="68"/>
    </row>
    <row r="321" spans="2:2" ht="15.75" customHeight="1">
      <c r="B321" s="68"/>
    </row>
    <row r="322" spans="2:2" ht="15.75" customHeight="1">
      <c r="B322" s="68"/>
    </row>
    <row r="323" spans="2:2" ht="15.75" customHeight="1">
      <c r="B323" s="68"/>
    </row>
    <row r="324" spans="2:2" ht="15.75" customHeight="1">
      <c r="B324" s="68"/>
    </row>
    <row r="325" spans="2:2" ht="15.75" customHeight="1">
      <c r="B325" s="68"/>
    </row>
    <row r="326" spans="2:2" ht="15.75" customHeight="1">
      <c r="B326" s="68"/>
    </row>
    <row r="327" spans="2:2" ht="15.75" customHeight="1">
      <c r="B327" s="68"/>
    </row>
    <row r="328" spans="2:2" ht="15.75" customHeight="1">
      <c r="B328" s="68"/>
    </row>
    <row r="329" spans="2:2" ht="15.75" customHeight="1">
      <c r="B329" s="68"/>
    </row>
    <row r="330" spans="2:2" ht="15.75" customHeight="1">
      <c r="B330" s="68"/>
    </row>
    <row r="331" spans="2:2" ht="15.75" customHeight="1">
      <c r="B331" s="68"/>
    </row>
    <row r="332" spans="2:2" ht="15.75" customHeight="1">
      <c r="B332" s="68"/>
    </row>
    <row r="333" spans="2:2" ht="15.75" customHeight="1">
      <c r="B333" s="68"/>
    </row>
    <row r="334" spans="2:2" ht="15.75" customHeight="1">
      <c r="B334" s="68"/>
    </row>
    <row r="335" spans="2:2" ht="15.75" customHeight="1">
      <c r="B335" s="68"/>
    </row>
    <row r="336" spans="2:2" ht="15.75" customHeight="1">
      <c r="B336" s="68"/>
    </row>
    <row r="337" spans="2:2" ht="15.75" customHeight="1">
      <c r="B337" s="68"/>
    </row>
    <row r="338" spans="2:2" ht="15.75" customHeight="1">
      <c r="B338" s="68"/>
    </row>
    <row r="339" spans="2:2" ht="15.75" customHeight="1">
      <c r="B339" s="68"/>
    </row>
    <row r="340" spans="2:2" ht="15.75" customHeight="1">
      <c r="B340" s="68"/>
    </row>
    <row r="341" spans="2:2" ht="15.75" customHeight="1">
      <c r="B341" s="68"/>
    </row>
    <row r="342" spans="2:2" ht="15.75" customHeight="1">
      <c r="B342" s="68"/>
    </row>
    <row r="343" spans="2:2" ht="15.75" customHeight="1">
      <c r="B343" s="68"/>
    </row>
    <row r="344" spans="2:2" ht="15.75" customHeight="1">
      <c r="B344" s="68"/>
    </row>
    <row r="345" spans="2:2" ht="15.75" customHeight="1">
      <c r="B345" s="68"/>
    </row>
    <row r="346" spans="2:2" ht="15.75" customHeight="1">
      <c r="B346" s="68"/>
    </row>
    <row r="347" spans="2:2" ht="15.75" customHeight="1">
      <c r="B347" s="68"/>
    </row>
    <row r="348" spans="2:2" ht="15.75" customHeight="1">
      <c r="B348" s="68"/>
    </row>
    <row r="349" spans="2:2" ht="15.75" customHeight="1">
      <c r="B349" s="68"/>
    </row>
    <row r="350" spans="2:2" ht="15.75" customHeight="1">
      <c r="B350" s="68"/>
    </row>
    <row r="351" spans="2:2" ht="15.75" customHeight="1">
      <c r="B351" s="68"/>
    </row>
    <row r="352" spans="2:2" ht="15.75" customHeight="1">
      <c r="B352" s="68"/>
    </row>
    <row r="353" spans="2:2" ht="15.75" customHeight="1">
      <c r="B353" s="68"/>
    </row>
    <row r="354" spans="2:2" ht="15.75" customHeight="1">
      <c r="B354" s="68"/>
    </row>
    <row r="355" spans="2:2" ht="15.75" customHeight="1">
      <c r="B355" s="68"/>
    </row>
    <row r="356" spans="2:2" ht="15.75" customHeight="1">
      <c r="B356" s="68"/>
    </row>
    <row r="357" spans="2:2" ht="15.75" customHeight="1">
      <c r="B357" s="68"/>
    </row>
    <row r="358" spans="2:2" ht="15.75" customHeight="1">
      <c r="B358" s="68"/>
    </row>
    <row r="359" spans="2:2" ht="15.75" customHeight="1">
      <c r="B359" s="68"/>
    </row>
    <row r="360" spans="2:2" ht="15.75" customHeight="1">
      <c r="B360" s="68"/>
    </row>
    <row r="361" spans="2:2" ht="15.75" customHeight="1">
      <c r="B361" s="68"/>
    </row>
    <row r="362" spans="2:2" ht="15.75" customHeight="1">
      <c r="B362" s="68"/>
    </row>
    <row r="363" spans="2:2" ht="15.75" customHeight="1">
      <c r="B363" s="68"/>
    </row>
    <row r="364" spans="2:2" ht="15.75" customHeight="1">
      <c r="B364" s="68"/>
    </row>
    <row r="365" spans="2:2" ht="15.75" customHeight="1">
      <c r="B365" s="68"/>
    </row>
    <row r="366" spans="2:2" ht="15.75" customHeight="1">
      <c r="B366" s="68"/>
    </row>
    <row r="367" spans="2:2" ht="15.75" customHeight="1">
      <c r="B367" s="68"/>
    </row>
    <row r="368" spans="2:2" ht="15.75" customHeight="1">
      <c r="B368" s="68"/>
    </row>
    <row r="369" spans="2:2" ht="15.75" customHeight="1">
      <c r="B369" s="68"/>
    </row>
    <row r="370" spans="2:2" ht="15.75" customHeight="1">
      <c r="B370" s="68"/>
    </row>
    <row r="371" spans="2:2" ht="15.75" customHeight="1">
      <c r="B371" s="68"/>
    </row>
    <row r="372" spans="2:2" ht="15.75" customHeight="1">
      <c r="B372" s="68"/>
    </row>
    <row r="373" spans="2:2" ht="15.75" customHeight="1">
      <c r="B373" s="68"/>
    </row>
    <row r="374" spans="2:2" ht="15.75" customHeight="1">
      <c r="B374" s="68"/>
    </row>
    <row r="375" spans="2:2" ht="15.75" customHeight="1">
      <c r="B375" s="68"/>
    </row>
    <row r="376" spans="2:2" ht="15.75" customHeight="1">
      <c r="B376" s="68"/>
    </row>
    <row r="377" spans="2:2" ht="15.75" customHeight="1">
      <c r="B377" s="68"/>
    </row>
    <row r="378" spans="2:2" ht="15.75" customHeight="1">
      <c r="B378" s="68"/>
    </row>
    <row r="379" spans="2:2" ht="15.75" customHeight="1">
      <c r="B379" s="68"/>
    </row>
    <row r="380" spans="2:2" ht="15.75" customHeight="1">
      <c r="B380" s="68"/>
    </row>
    <row r="381" spans="2:2" ht="15.75" customHeight="1">
      <c r="B381" s="68"/>
    </row>
    <row r="382" spans="2:2" ht="15.75" customHeight="1">
      <c r="B382" s="68"/>
    </row>
    <row r="383" spans="2:2" ht="15.75" customHeight="1">
      <c r="B383" s="68"/>
    </row>
    <row r="384" spans="2:2" ht="15.75" customHeight="1">
      <c r="B384" s="68"/>
    </row>
    <row r="385" spans="2:2" ht="15.75" customHeight="1">
      <c r="B385" s="68"/>
    </row>
    <row r="386" spans="2:2" ht="15.75" customHeight="1">
      <c r="B386" s="68"/>
    </row>
    <row r="387" spans="2:2" ht="15.75" customHeight="1">
      <c r="B387" s="68"/>
    </row>
    <row r="388" spans="2:2" ht="15.75" customHeight="1">
      <c r="B388" s="68"/>
    </row>
    <row r="389" spans="2:2" ht="15.75" customHeight="1">
      <c r="B389" s="68"/>
    </row>
    <row r="390" spans="2:2" ht="15.75" customHeight="1">
      <c r="B390" s="68"/>
    </row>
    <row r="391" spans="2:2" ht="15.75" customHeight="1">
      <c r="B391" s="68"/>
    </row>
    <row r="392" spans="2:2" ht="15.75" customHeight="1">
      <c r="B392" s="68"/>
    </row>
    <row r="393" spans="2:2" ht="15.75" customHeight="1">
      <c r="B393" s="68"/>
    </row>
    <row r="394" spans="2:2" ht="15.75" customHeight="1">
      <c r="B394" s="68"/>
    </row>
    <row r="395" spans="2:2" ht="15.75" customHeight="1">
      <c r="B395" s="68"/>
    </row>
    <row r="396" spans="2:2" ht="15.75" customHeight="1">
      <c r="B396" s="68"/>
    </row>
    <row r="397" spans="2:2" ht="15.75" customHeight="1">
      <c r="B397" s="68"/>
    </row>
    <row r="398" spans="2:2" ht="15.75" customHeight="1">
      <c r="B398" s="68"/>
    </row>
    <row r="399" spans="2:2" ht="15.75" customHeight="1">
      <c r="B399" s="68"/>
    </row>
    <row r="400" spans="2:2" ht="15.75" customHeight="1">
      <c r="B400" s="68"/>
    </row>
    <row r="401" spans="2:2" ht="15.75" customHeight="1">
      <c r="B401" s="68"/>
    </row>
    <row r="402" spans="2:2" ht="15.75" customHeight="1">
      <c r="B402" s="68"/>
    </row>
    <row r="403" spans="2:2" ht="15.75" customHeight="1">
      <c r="B403" s="68"/>
    </row>
    <row r="404" spans="2:2" ht="15.75" customHeight="1">
      <c r="B404" s="68"/>
    </row>
    <row r="405" spans="2:2" ht="15.75" customHeight="1">
      <c r="B405" s="68"/>
    </row>
    <row r="406" spans="2:2" ht="15.75" customHeight="1">
      <c r="B406" s="68"/>
    </row>
    <row r="407" spans="2:2" ht="15.75" customHeight="1">
      <c r="B407" s="68"/>
    </row>
    <row r="408" spans="2:2" ht="15.75" customHeight="1">
      <c r="B408" s="68"/>
    </row>
    <row r="409" spans="2:2" ht="15.75" customHeight="1">
      <c r="B409" s="68"/>
    </row>
    <row r="410" spans="2:2" ht="15.75" customHeight="1">
      <c r="B410" s="68"/>
    </row>
    <row r="411" spans="2:2" ht="15.75" customHeight="1">
      <c r="B411" s="68"/>
    </row>
    <row r="412" spans="2:2" ht="15.75" customHeight="1">
      <c r="B412" s="68"/>
    </row>
    <row r="413" spans="2:2" ht="15.75" customHeight="1">
      <c r="B413" s="68"/>
    </row>
    <row r="414" spans="2:2" ht="15.75" customHeight="1">
      <c r="B414" s="68"/>
    </row>
    <row r="415" spans="2:2" ht="15.75" customHeight="1">
      <c r="B415" s="68"/>
    </row>
    <row r="416" spans="2:2" ht="15.75" customHeight="1">
      <c r="B416" s="68"/>
    </row>
    <row r="417" spans="2:2" ht="15.75" customHeight="1">
      <c r="B417" s="68"/>
    </row>
    <row r="418" spans="2:2" ht="15.75" customHeight="1">
      <c r="B418" s="68"/>
    </row>
    <row r="419" spans="2:2" ht="15.75" customHeight="1">
      <c r="B419" s="68"/>
    </row>
    <row r="420" spans="2:2" ht="15.75" customHeight="1">
      <c r="B420" s="68"/>
    </row>
    <row r="421" spans="2:2" ht="15.75" customHeight="1">
      <c r="B421" s="68"/>
    </row>
    <row r="422" spans="2:2" ht="15.75" customHeight="1">
      <c r="B422" s="68"/>
    </row>
    <row r="423" spans="2:2" ht="15.75" customHeight="1">
      <c r="B423" s="68"/>
    </row>
    <row r="424" spans="2:2" ht="15.75" customHeight="1">
      <c r="B424" s="68"/>
    </row>
    <row r="425" spans="2:2" ht="15.75" customHeight="1">
      <c r="B425" s="68"/>
    </row>
    <row r="426" spans="2:2" ht="15.75" customHeight="1">
      <c r="B426" s="68"/>
    </row>
    <row r="427" spans="2:2" ht="15.75" customHeight="1">
      <c r="B427" s="68"/>
    </row>
    <row r="428" spans="2:2" ht="15.75" customHeight="1">
      <c r="B428" s="68"/>
    </row>
    <row r="429" spans="2:2" ht="15.75" customHeight="1">
      <c r="B429" s="68"/>
    </row>
    <row r="430" spans="2:2" ht="15.75" customHeight="1">
      <c r="B430" s="68"/>
    </row>
    <row r="431" spans="2:2" ht="15.75" customHeight="1">
      <c r="B431" s="68"/>
    </row>
    <row r="432" spans="2:2" ht="15.75" customHeight="1">
      <c r="B432" s="68"/>
    </row>
    <row r="433" spans="2:2" ht="15.75" customHeight="1">
      <c r="B433" s="68"/>
    </row>
    <row r="434" spans="2:2" ht="15.75" customHeight="1">
      <c r="B434" s="68"/>
    </row>
    <row r="435" spans="2:2" ht="15.75" customHeight="1">
      <c r="B435" s="68"/>
    </row>
    <row r="436" spans="2:2" ht="15.75" customHeight="1">
      <c r="B436" s="68"/>
    </row>
    <row r="437" spans="2:2" ht="15.75" customHeight="1">
      <c r="B437" s="68"/>
    </row>
    <row r="438" spans="2:2" ht="15.75" customHeight="1">
      <c r="B438" s="68"/>
    </row>
    <row r="439" spans="2:2" ht="15.75" customHeight="1">
      <c r="B439" s="68"/>
    </row>
    <row r="440" spans="2:2" ht="15.75" customHeight="1">
      <c r="B440" s="68"/>
    </row>
    <row r="441" spans="2:2" ht="15.75" customHeight="1">
      <c r="B441" s="68"/>
    </row>
    <row r="442" spans="2:2" ht="15.75" customHeight="1">
      <c r="B442" s="68"/>
    </row>
    <row r="443" spans="2:2" ht="15.75" customHeight="1">
      <c r="B443" s="68"/>
    </row>
    <row r="444" spans="2:2" ht="15.75" customHeight="1">
      <c r="B444" s="68"/>
    </row>
    <row r="445" spans="2:2" ht="15.75" customHeight="1">
      <c r="B445" s="68"/>
    </row>
    <row r="446" spans="2:2" ht="15.75" customHeight="1">
      <c r="B446" s="68"/>
    </row>
    <row r="447" spans="2:2" ht="15.75" customHeight="1">
      <c r="B447" s="68"/>
    </row>
    <row r="448" spans="2:2" ht="15.75" customHeight="1">
      <c r="B448" s="68"/>
    </row>
    <row r="449" spans="2:2" ht="15.75" customHeight="1">
      <c r="B449" s="68"/>
    </row>
    <row r="450" spans="2:2" ht="15.75" customHeight="1">
      <c r="B450" s="68"/>
    </row>
    <row r="451" spans="2:2" ht="15.75" customHeight="1">
      <c r="B451" s="68"/>
    </row>
    <row r="452" spans="2:2" ht="15.75" customHeight="1">
      <c r="B452" s="68"/>
    </row>
    <row r="453" spans="2:2" ht="15.75" customHeight="1">
      <c r="B453" s="68"/>
    </row>
    <row r="454" spans="2:2" ht="15.75" customHeight="1">
      <c r="B454" s="68"/>
    </row>
    <row r="455" spans="2:2" ht="15.75" customHeight="1">
      <c r="B455" s="68"/>
    </row>
    <row r="456" spans="2:2" ht="15.75" customHeight="1">
      <c r="B456" s="68"/>
    </row>
    <row r="457" spans="2:2" ht="15.75" customHeight="1">
      <c r="B457" s="68"/>
    </row>
    <row r="458" spans="2:2" ht="15.75" customHeight="1">
      <c r="B458" s="68"/>
    </row>
    <row r="459" spans="2:2" ht="15.75" customHeight="1">
      <c r="B459" s="68"/>
    </row>
    <row r="460" spans="2:2" ht="15.75" customHeight="1">
      <c r="B460" s="68"/>
    </row>
    <row r="461" spans="2:2" ht="15.75" customHeight="1">
      <c r="B461" s="68"/>
    </row>
    <row r="462" spans="2:2" ht="15.75" customHeight="1">
      <c r="B462" s="68"/>
    </row>
    <row r="463" spans="2:2" ht="15.75" customHeight="1">
      <c r="B463" s="68"/>
    </row>
    <row r="464" spans="2:2" ht="15.75" customHeight="1">
      <c r="B464" s="68"/>
    </row>
    <row r="465" spans="2:2" ht="15.75" customHeight="1">
      <c r="B465" s="68"/>
    </row>
    <row r="466" spans="2:2" ht="15.75" customHeight="1">
      <c r="B466" s="68"/>
    </row>
    <row r="467" spans="2:2" ht="15.75" customHeight="1">
      <c r="B467" s="68"/>
    </row>
    <row r="468" spans="2:2" ht="15.75" customHeight="1">
      <c r="B468" s="68"/>
    </row>
    <row r="469" spans="2:2" ht="15.75" customHeight="1">
      <c r="B469" s="68"/>
    </row>
    <row r="470" spans="2:2" ht="15.75" customHeight="1">
      <c r="B470" s="68"/>
    </row>
    <row r="471" spans="2:2" ht="15.75" customHeight="1">
      <c r="B471" s="68"/>
    </row>
    <row r="472" spans="2:2" ht="15.75" customHeight="1">
      <c r="B472" s="68"/>
    </row>
    <row r="473" spans="2:2" ht="15.75" customHeight="1">
      <c r="B473" s="68"/>
    </row>
    <row r="474" spans="2:2" ht="15.75" customHeight="1">
      <c r="B474" s="68"/>
    </row>
    <row r="475" spans="2:2" ht="15.75" customHeight="1">
      <c r="B475" s="68"/>
    </row>
    <row r="476" spans="2:2" ht="15.75" customHeight="1">
      <c r="B476" s="68"/>
    </row>
    <row r="477" spans="2:2" ht="15.75" customHeight="1">
      <c r="B477" s="68"/>
    </row>
    <row r="478" spans="2:2" ht="15.75" customHeight="1">
      <c r="B478" s="68"/>
    </row>
    <row r="479" spans="2:2" ht="15.75" customHeight="1">
      <c r="B479" s="68"/>
    </row>
    <row r="480" spans="2:2" ht="15.75" customHeight="1">
      <c r="B480" s="68"/>
    </row>
    <row r="481" spans="2:2" ht="15.75" customHeight="1">
      <c r="B481" s="68"/>
    </row>
    <row r="482" spans="2:2" ht="15.75" customHeight="1">
      <c r="B482" s="68"/>
    </row>
    <row r="483" spans="2:2" ht="15.75" customHeight="1">
      <c r="B483" s="68"/>
    </row>
    <row r="484" spans="2:2" ht="15.75" customHeight="1">
      <c r="B484" s="68"/>
    </row>
    <row r="485" spans="2:2" ht="15.75" customHeight="1">
      <c r="B485" s="68"/>
    </row>
    <row r="486" spans="2:2" ht="15.75" customHeight="1">
      <c r="B486" s="68"/>
    </row>
    <row r="487" spans="2:2" ht="15.75" customHeight="1">
      <c r="B487" s="68"/>
    </row>
    <row r="488" spans="2:2" ht="15.75" customHeight="1">
      <c r="B488" s="68"/>
    </row>
    <row r="489" spans="2:2" ht="15.75" customHeight="1">
      <c r="B489" s="68"/>
    </row>
    <row r="490" spans="2:2" ht="15.75" customHeight="1">
      <c r="B490" s="68"/>
    </row>
    <row r="491" spans="2:2" ht="15.75" customHeight="1">
      <c r="B491" s="68"/>
    </row>
    <row r="492" spans="2:2" ht="15.75" customHeight="1">
      <c r="B492" s="68"/>
    </row>
    <row r="493" spans="2:2" ht="15.75" customHeight="1">
      <c r="B493" s="68"/>
    </row>
    <row r="494" spans="2:2" ht="15.75" customHeight="1">
      <c r="B494" s="68"/>
    </row>
    <row r="495" spans="2:2" ht="15.75" customHeight="1">
      <c r="B495" s="68"/>
    </row>
    <row r="496" spans="2:2" ht="15.75" customHeight="1">
      <c r="B496" s="68"/>
    </row>
    <row r="497" spans="2:2" ht="15.75" customHeight="1">
      <c r="B497" s="68"/>
    </row>
    <row r="498" spans="2:2" ht="15.75" customHeight="1">
      <c r="B498" s="68"/>
    </row>
    <row r="499" spans="2:2" ht="15.75" customHeight="1">
      <c r="B499" s="68"/>
    </row>
    <row r="500" spans="2:2" ht="15.75" customHeight="1">
      <c r="B500" s="68"/>
    </row>
    <row r="501" spans="2:2" ht="15.75" customHeight="1">
      <c r="B501" s="68"/>
    </row>
    <row r="502" spans="2:2" ht="15.75" customHeight="1">
      <c r="B502" s="68"/>
    </row>
    <row r="503" spans="2:2" ht="15.75" customHeight="1">
      <c r="B503" s="68"/>
    </row>
    <row r="504" spans="2:2" ht="15.75" customHeight="1">
      <c r="B504" s="68"/>
    </row>
    <row r="505" spans="2:2" ht="15.75" customHeight="1">
      <c r="B505" s="68"/>
    </row>
    <row r="506" spans="2:2" ht="15.75" customHeight="1">
      <c r="B506" s="68"/>
    </row>
    <row r="507" spans="2:2" ht="15.75" customHeight="1">
      <c r="B507" s="68"/>
    </row>
    <row r="508" spans="2:2" ht="15.75" customHeight="1">
      <c r="B508" s="68"/>
    </row>
    <row r="509" spans="2:2" ht="15.75" customHeight="1">
      <c r="B509" s="68"/>
    </row>
    <row r="510" spans="2:2" ht="15.75" customHeight="1">
      <c r="B510" s="68"/>
    </row>
    <row r="511" spans="2:2" ht="15.75" customHeight="1">
      <c r="B511" s="68"/>
    </row>
    <row r="512" spans="2:2" ht="15.75" customHeight="1">
      <c r="B512" s="68"/>
    </row>
    <row r="513" spans="2:2" ht="15.75" customHeight="1">
      <c r="B513" s="68"/>
    </row>
    <row r="514" spans="2:2" ht="15.75" customHeight="1">
      <c r="B514" s="68"/>
    </row>
    <row r="515" spans="2:2" ht="15.75" customHeight="1">
      <c r="B515" s="68"/>
    </row>
    <row r="516" spans="2:2" ht="15.75" customHeight="1">
      <c r="B516" s="68"/>
    </row>
    <row r="517" spans="2:2" ht="15.75" customHeight="1">
      <c r="B517" s="68"/>
    </row>
    <row r="518" spans="2:2" ht="15.75" customHeight="1">
      <c r="B518" s="68"/>
    </row>
    <row r="519" spans="2:2" ht="15.75" customHeight="1">
      <c r="B519" s="68"/>
    </row>
    <row r="520" spans="2:2" ht="15.75" customHeight="1">
      <c r="B520" s="68"/>
    </row>
    <row r="521" spans="2:2" ht="15.75" customHeight="1">
      <c r="B521" s="68"/>
    </row>
    <row r="522" spans="2:2" ht="15.75" customHeight="1">
      <c r="B522" s="68"/>
    </row>
    <row r="523" spans="2:2" ht="15.75" customHeight="1">
      <c r="B523" s="68"/>
    </row>
    <row r="524" spans="2:2" ht="15.75" customHeight="1">
      <c r="B524" s="68"/>
    </row>
    <row r="525" spans="2:2" ht="15.75" customHeight="1">
      <c r="B525" s="68"/>
    </row>
    <row r="526" spans="2:2" ht="15.75" customHeight="1">
      <c r="B526" s="68"/>
    </row>
    <row r="527" spans="2:2" ht="15.75" customHeight="1">
      <c r="B527" s="68"/>
    </row>
    <row r="528" spans="2:2" ht="15.75" customHeight="1">
      <c r="B528" s="68"/>
    </row>
    <row r="529" spans="2:2" ht="15.75" customHeight="1">
      <c r="B529" s="68"/>
    </row>
    <row r="530" spans="2:2" ht="15.75" customHeight="1">
      <c r="B530" s="68"/>
    </row>
    <row r="531" spans="2:2" ht="15.75" customHeight="1">
      <c r="B531" s="68"/>
    </row>
    <row r="532" spans="2:2" ht="15.75" customHeight="1">
      <c r="B532" s="68"/>
    </row>
    <row r="533" spans="2:2" ht="15.75" customHeight="1">
      <c r="B533" s="68"/>
    </row>
    <row r="534" spans="2:2" ht="15.75" customHeight="1">
      <c r="B534" s="68"/>
    </row>
    <row r="535" spans="2:2" ht="15.75" customHeight="1">
      <c r="B535" s="68"/>
    </row>
    <row r="536" spans="2:2" ht="15.75" customHeight="1">
      <c r="B536" s="68"/>
    </row>
    <row r="537" spans="2:2" ht="15.75" customHeight="1">
      <c r="B537" s="68"/>
    </row>
    <row r="538" spans="2:2" ht="15.75" customHeight="1">
      <c r="B538" s="68"/>
    </row>
    <row r="539" spans="2:2" ht="15.75" customHeight="1">
      <c r="B539" s="68"/>
    </row>
    <row r="540" spans="2:2" ht="15.75" customHeight="1">
      <c r="B540" s="68"/>
    </row>
    <row r="541" spans="2:2" ht="15.75" customHeight="1">
      <c r="B541" s="68"/>
    </row>
    <row r="542" spans="2:2" ht="15.75" customHeight="1">
      <c r="B542" s="68"/>
    </row>
    <row r="543" spans="2:2" ht="15.75" customHeight="1">
      <c r="B543" s="68"/>
    </row>
    <row r="544" spans="2:2" ht="15.75" customHeight="1">
      <c r="B544" s="68"/>
    </row>
    <row r="545" spans="2:2" ht="15.75" customHeight="1">
      <c r="B545" s="68"/>
    </row>
    <row r="546" spans="2:2" ht="15.75" customHeight="1">
      <c r="B546" s="68"/>
    </row>
    <row r="547" spans="2:2" ht="15.75" customHeight="1">
      <c r="B547" s="68"/>
    </row>
    <row r="548" spans="2:2" ht="15.75" customHeight="1">
      <c r="B548" s="68"/>
    </row>
    <row r="549" spans="2:2" ht="15.75" customHeight="1">
      <c r="B549" s="68"/>
    </row>
    <row r="550" spans="2:2" ht="15.75" customHeight="1">
      <c r="B550" s="68"/>
    </row>
    <row r="551" spans="2:2" ht="15.75" customHeight="1">
      <c r="B551" s="68"/>
    </row>
    <row r="552" spans="2:2" ht="15.75" customHeight="1">
      <c r="B552" s="68"/>
    </row>
    <row r="553" spans="2:2" ht="15.75" customHeight="1">
      <c r="B553" s="68"/>
    </row>
    <row r="554" spans="2:2" ht="15.75" customHeight="1">
      <c r="B554" s="68"/>
    </row>
    <row r="555" spans="2:2" ht="15.75" customHeight="1">
      <c r="B555" s="68"/>
    </row>
    <row r="556" spans="2:2" ht="15.75" customHeight="1">
      <c r="B556" s="68"/>
    </row>
    <row r="557" spans="2:2" ht="15.75" customHeight="1">
      <c r="B557" s="68"/>
    </row>
    <row r="558" spans="2:2" ht="15.75" customHeight="1">
      <c r="B558" s="68"/>
    </row>
    <row r="559" spans="2:2" ht="15.75" customHeight="1">
      <c r="B559" s="68"/>
    </row>
    <row r="560" spans="2:2" ht="15.75" customHeight="1">
      <c r="B560" s="68"/>
    </row>
    <row r="561" spans="2:2" ht="15.75" customHeight="1">
      <c r="B561" s="68"/>
    </row>
    <row r="562" spans="2:2" ht="15.75" customHeight="1">
      <c r="B562" s="68"/>
    </row>
    <row r="563" spans="2:2" ht="15.75" customHeight="1">
      <c r="B563" s="68"/>
    </row>
    <row r="564" spans="2:2" ht="15.75" customHeight="1">
      <c r="B564" s="68"/>
    </row>
    <row r="565" spans="2:2" ht="15.75" customHeight="1">
      <c r="B565" s="68"/>
    </row>
    <row r="566" spans="2:2" ht="15.75" customHeight="1">
      <c r="B566" s="68"/>
    </row>
    <row r="567" spans="2:2" ht="15.75" customHeight="1">
      <c r="B567" s="68"/>
    </row>
    <row r="568" spans="2:2" ht="15.75" customHeight="1">
      <c r="B568" s="68"/>
    </row>
    <row r="569" spans="2:2" ht="15.75" customHeight="1">
      <c r="B569" s="68"/>
    </row>
    <row r="570" spans="2:2" ht="15.75" customHeight="1">
      <c r="B570" s="68"/>
    </row>
    <row r="571" spans="2:2" ht="15.75" customHeight="1">
      <c r="B571" s="68"/>
    </row>
    <row r="572" spans="2:2" ht="15.75" customHeight="1">
      <c r="B572" s="68"/>
    </row>
    <row r="573" spans="2:2" ht="15.75" customHeight="1">
      <c r="B573" s="68"/>
    </row>
    <row r="574" spans="2:2" ht="15.75" customHeight="1">
      <c r="B574" s="68"/>
    </row>
    <row r="575" spans="2:2" ht="15.75" customHeight="1">
      <c r="B575" s="68"/>
    </row>
    <row r="576" spans="2:2" ht="15.75" customHeight="1">
      <c r="B576" s="68"/>
    </row>
    <row r="577" spans="2:2" ht="15.75" customHeight="1">
      <c r="B577" s="68"/>
    </row>
    <row r="578" spans="2:2" ht="15.75" customHeight="1">
      <c r="B578" s="68"/>
    </row>
    <row r="579" spans="2:2" ht="15.75" customHeight="1">
      <c r="B579" s="68"/>
    </row>
    <row r="580" spans="2:2" ht="15.75" customHeight="1">
      <c r="B580" s="68"/>
    </row>
    <row r="581" spans="2:2" ht="15.75" customHeight="1">
      <c r="B581" s="68"/>
    </row>
    <row r="582" spans="2:2" ht="15.75" customHeight="1">
      <c r="B582" s="68"/>
    </row>
    <row r="583" spans="2:2" ht="15.75" customHeight="1">
      <c r="B583" s="68"/>
    </row>
    <row r="584" spans="2:2" ht="15.75" customHeight="1">
      <c r="B584" s="68"/>
    </row>
    <row r="585" spans="2:2" ht="15.75" customHeight="1">
      <c r="B585" s="68"/>
    </row>
    <row r="586" spans="2:2" ht="15.75" customHeight="1">
      <c r="B586" s="68"/>
    </row>
    <row r="587" spans="2:2" ht="15.75" customHeight="1">
      <c r="B587" s="68"/>
    </row>
    <row r="588" spans="2:2" ht="15.75" customHeight="1">
      <c r="B588" s="68"/>
    </row>
    <row r="589" spans="2:2" ht="15.75" customHeight="1">
      <c r="B589" s="68"/>
    </row>
    <row r="590" spans="2:2" ht="15.75" customHeight="1">
      <c r="B590" s="68"/>
    </row>
    <row r="591" spans="2:2" ht="15.75" customHeight="1">
      <c r="B591" s="68"/>
    </row>
    <row r="592" spans="2:2" ht="15.75" customHeight="1">
      <c r="B592" s="68"/>
    </row>
    <row r="593" spans="2:2" ht="15.75" customHeight="1">
      <c r="B593" s="68"/>
    </row>
    <row r="594" spans="2:2" ht="15.75" customHeight="1">
      <c r="B594" s="68"/>
    </row>
    <row r="595" spans="2:2" ht="15.75" customHeight="1">
      <c r="B595" s="68"/>
    </row>
    <row r="596" spans="2:2" ht="15.75" customHeight="1">
      <c r="B596" s="68"/>
    </row>
    <row r="597" spans="2:2" ht="15.75" customHeight="1">
      <c r="B597" s="68"/>
    </row>
    <row r="598" spans="2:2" ht="15.75" customHeight="1">
      <c r="B598" s="68"/>
    </row>
    <row r="599" spans="2:2" ht="15.75" customHeight="1">
      <c r="B599" s="68"/>
    </row>
    <row r="600" spans="2:2" ht="15.75" customHeight="1">
      <c r="B600" s="68"/>
    </row>
    <row r="601" spans="2:2" ht="15.75" customHeight="1">
      <c r="B601" s="68"/>
    </row>
    <row r="602" spans="2:2" ht="15.75" customHeight="1">
      <c r="B602" s="68"/>
    </row>
    <row r="603" spans="2:2" ht="15.75" customHeight="1">
      <c r="B603" s="68"/>
    </row>
    <row r="604" spans="2:2" ht="15.75" customHeight="1">
      <c r="B604" s="68"/>
    </row>
    <row r="605" spans="2:2" ht="15.75" customHeight="1">
      <c r="B605" s="68"/>
    </row>
    <row r="606" spans="2:2" ht="15.75" customHeight="1">
      <c r="B606" s="68"/>
    </row>
    <row r="607" spans="2:2" ht="15.75" customHeight="1">
      <c r="B607" s="68"/>
    </row>
    <row r="608" spans="2:2" ht="15.75" customHeight="1">
      <c r="B608" s="68"/>
    </row>
    <row r="609" spans="2:2" ht="15.75" customHeight="1">
      <c r="B609" s="68"/>
    </row>
    <row r="610" spans="2:2" ht="15.75" customHeight="1">
      <c r="B610" s="68"/>
    </row>
    <row r="611" spans="2:2" ht="15.75" customHeight="1">
      <c r="B611" s="68"/>
    </row>
    <row r="612" spans="2:2" ht="15.75" customHeight="1">
      <c r="B612" s="68"/>
    </row>
    <row r="613" spans="2:2" ht="15.75" customHeight="1">
      <c r="B613" s="68"/>
    </row>
    <row r="614" spans="2:2" ht="15.75" customHeight="1">
      <c r="B614" s="68"/>
    </row>
    <row r="615" spans="2:2" ht="15.75" customHeight="1">
      <c r="B615" s="68"/>
    </row>
    <row r="616" spans="2:2" ht="15.75" customHeight="1">
      <c r="B616" s="68"/>
    </row>
    <row r="617" spans="2:2" ht="15.75" customHeight="1">
      <c r="B617" s="68"/>
    </row>
    <row r="618" spans="2:2" ht="15.75" customHeight="1">
      <c r="B618" s="68"/>
    </row>
    <row r="619" spans="2:2" ht="15.75" customHeight="1">
      <c r="B619" s="68"/>
    </row>
    <row r="620" spans="2:2" ht="15.75" customHeight="1">
      <c r="B620" s="68"/>
    </row>
    <row r="621" spans="2:2" ht="15.75" customHeight="1">
      <c r="B621" s="68"/>
    </row>
    <row r="622" spans="2:2" ht="15.75" customHeight="1">
      <c r="B622" s="68"/>
    </row>
    <row r="623" spans="2:2" ht="15.75" customHeight="1">
      <c r="B623" s="68"/>
    </row>
    <row r="624" spans="2:2" ht="15.75" customHeight="1">
      <c r="B624" s="68"/>
    </row>
    <row r="625" spans="2:2" ht="15.75" customHeight="1">
      <c r="B625" s="68"/>
    </row>
    <row r="626" spans="2:2" ht="15.75" customHeight="1">
      <c r="B626" s="68"/>
    </row>
    <row r="627" spans="2:2" ht="15.75" customHeight="1">
      <c r="B627" s="68"/>
    </row>
    <row r="628" spans="2:2" ht="15.75" customHeight="1">
      <c r="B628" s="68"/>
    </row>
    <row r="629" spans="2:2" ht="15.75" customHeight="1">
      <c r="B629" s="68"/>
    </row>
    <row r="630" spans="2:2" ht="15.75" customHeight="1">
      <c r="B630" s="68"/>
    </row>
    <row r="631" spans="2:2" ht="15.75" customHeight="1">
      <c r="B631" s="68"/>
    </row>
    <row r="632" spans="2:2" ht="15.75" customHeight="1">
      <c r="B632" s="68"/>
    </row>
    <row r="633" spans="2:2" ht="15.75" customHeight="1">
      <c r="B633" s="68"/>
    </row>
    <row r="634" spans="2:2" ht="15.75" customHeight="1">
      <c r="B634" s="68"/>
    </row>
    <row r="635" spans="2:2" ht="15.75" customHeight="1">
      <c r="B635" s="68"/>
    </row>
    <row r="636" spans="2:2" ht="15.75" customHeight="1">
      <c r="B636" s="68"/>
    </row>
    <row r="637" spans="2:2" ht="15.75" customHeight="1">
      <c r="B637" s="68"/>
    </row>
    <row r="638" spans="2:2" ht="15.75" customHeight="1">
      <c r="B638" s="68"/>
    </row>
    <row r="639" spans="2:2" ht="15.75" customHeight="1">
      <c r="B639" s="68"/>
    </row>
    <row r="640" spans="2:2" ht="15.75" customHeight="1">
      <c r="B640" s="68"/>
    </row>
    <row r="641" spans="2:2" ht="15.75" customHeight="1">
      <c r="B641" s="68"/>
    </row>
    <row r="642" spans="2:2" ht="15.75" customHeight="1">
      <c r="B642" s="68"/>
    </row>
    <row r="643" spans="2:2" ht="15.75" customHeight="1">
      <c r="B643" s="68"/>
    </row>
    <row r="644" spans="2:2" ht="15.75" customHeight="1">
      <c r="B644" s="68"/>
    </row>
    <row r="645" spans="2:2" ht="15.75" customHeight="1">
      <c r="B645" s="68"/>
    </row>
    <row r="646" spans="2:2" ht="15.75" customHeight="1">
      <c r="B646" s="68"/>
    </row>
    <row r="647" spans="2:2" ht="15.75" customHeight="1">
      <c r="B647" s="68"/>
    </row>
    <row r="648" spans="2:2" ht="15.75" customHeight="1">
      <c r="B648" s="68"/>
    </row>
    <row r="649" spans="2:2" ht="15.75" customHeight="1">
      <c r="B649" s="68"/>
    </row>
    <row r="650" spans="2:2" ht="15.75" customHeight="1">
      <c r="B650" s="68"/>
    </row>
    <row r="651" spans="2:2" ht="15.75" customHeight="1">
      <c r="B651" s="68"/>
    </row>
    <row r="652" spans="2:2" ht="15.75" customHeight="1">
      <c r="B652" s="68"/>
    </row>
    <row r="653" spans="2:2" ht="15.75" customHeight="1">
      <c r="B653" s="68"/>
    </row>
    <row r="654" spans="2:2" ht="15.75" customHeight="1">
      <c r="B654" s="68"/>
    </row>
    <row r="655" spans="2:2" ht="15.75" customHeight="1">
      <c r="B655" s="68"/>
    </row>
    <row r="656" spans="2:2" ht="15.75" customHeight="1">
      <c r="B656" s="68"/>
    </row>
    <row r="657" spans="2:2" ht="15.75" customHeight="1">
      <c r="B657" s="68"/>
    </row>
    <row r="658" spans="2:2" ht="15.75" customHeight="1">
      <c r="B658" s="68"/>
    </row>
    <row r="659" spans="2:2" ht="15.75" customHeight="1">
      <c r="B659" s="68"/>
    </row>
    <row r="660" spans="2:2" ht="15.75" customHeight="1">
      <c r="B660" s="68"/>
    </row>
    <row r="661" spans="2:2" ht="15.75" customHeight="1">
      <c r="B661" s="68"/>
    </row>
    <row r="662" spans="2:2" ht="15.75" customHeight="1">
      <c r="B662" s="68"/>
    </row>
    <row r="663" spans="2:2" ht="15.75" customHeight="1">
      <c r="B663" s="68"/>
    </row>
    <row r="664" spans="2:2" ht="15.75" customHeight="1">
      <c r="B664" s="68"/>
    </row>
    <row r="665" spans="2:2" ht="15.75" customHeight="1">
      <c r="B665" s="68"/>
    </row>
    <row r="666" spans="2:2" ht="15.75" customHeight="1">
      <c r="B666" s="68"/>
    </row>
    <row r="667" spans="2:2" ht="15.75" customHeight="1">
      <c r="B667" s="68"/>
    </row>
    <row r="668" spans="2:2" ht="15.75" customHeight="1">
      <c r="B668" s="68"/>
    </row>
    <row r="669" spans="2:2" ht="15.75" customHeight="1">
      <c r="B669" s="68"/>
    </row>
    <row r="670" spans="2:2" ht="15.75" customHeight="1">
      <c r="B670" s="68"/>
    </row>
    <row r="671" spans="2:2" ht="15.75" customHeight="1">
      <c r="B671" s="68"/>
    </row>
    <row r="672" spans="2:2" ht="15.75" customHeight="1">
      <c r="B672" s="68"/>
    </row>
    <row r="673" spans="2:2" ht="15.75" customHeight="1">
      <c r="B673" s="68"/>
    </row>
    <row r="674" spans="2:2" ht="15.75" customHeight="1">
      <c r="B674" s="68"/>
    </row>
    <row r="675" spans="2:2" ht="15.75" customHeight="1">
      <c r="B675" s="68"/>
    </row>
    <row r="676" spans="2:2" ht="15.75" customHeight="1">
      <c r="B676" s="68"/>
    </row>
    <row r="677" spans="2:2" ht="15.75" customHeight="1">
      <c r="B677" s="68"/>
    </row>
    <row r="678" spans="2:2" ht="15.75" customHeight="1">
      <c r="B678" s="68"/>
    </row>
    <row r="679" spans="2:2" ht="15.75" customHeight="1">
      <c r="B679" s="68"/>
    </row>
    <row r="680" spans="2:2" ht="15.75" customHeight="1">
      <c r="B680" s="68"/>
    </row>
    <row r="681" spans="2:2" ht="15.75" customHeight="1">
      <c r="B681" s="68"/>
    </row>
    <row r="682" spans="2:2" ht="15.75" customHeight="1">
      <c r="B682" s="68"/>
    </row>
    <row r="683" spans="2:2" ht="15.75" customHeight="1">
      <c r="B683" s="68"/>
    </row>
    <row r="684" spans="2:2" ht="15.75" customHeight="1">
      <c r="B684" s="68"/>
    </row>
    <row r="685" spans="2:2" ht="15.75" customHeight="1">
      <c r="B685" s="68"/>
    </row>
    <row r="686" spans="2:2" ht="15.75" customHeight="1">
      <c r="B686" s="68"/>
    </row>
    <row r="687" spans="2:2" ht="15.75" customHeight="1">
      <c r="B687" s="68"/>
    </row>
    <row r="688" spans="2:2" ht="15.75" customHeight="1">
      <c r="B688" s="68"/>
    </row>
    <row r="689" spans="2:2" ht="15.75" customHeight="1">
      <c r="B689" s="68"/>
    </row>
    <row r="690" spans="2:2" ht="15.75" customHeight="1">
      <c r="B690" s="68"/>
    </row>
    <row r="691" spans="2:2" ht="15.75" customHeight="1">
      <c r="B691" s="68"/>
    </row>
    <row r="692" spans="2:2" ht="15.75" customHeight="1">
      <c r="B692" s="68"/>
    </row>
    <row r="693" spans="2:2" ht="15.75" customHeight="1">
      <c r="B693" s="68"/>
    </row>
    <row r="694" spans="2:2" ht="15.75" customHeight="1">
      <c r="B694" s="68"/>
    </row>
    <row r="695" spans="2:2" ht="15.75" customHeight="1">
      <c r="B695" s="68"/>
    </row>
    <row r="696" spans="2:2" ht="15.75" customHeight="1">
      <c r="B696" s="68"/>
    </row>
    <row r="697" spans="2:2" ht="15.75" customHeight="1">
      <c r="B697" s="68"/>
    </row>
    <row r="698" spans="2:2" ht="15.75" customHeight="1">
      <c r="B698" s="68"/>
    </row>
    <row r="699" spans="2:2" ht="15.75" customHeight="1">
      <c r="B699" s="68"/>
    </row>
    <row r="700" spans="2:2" ht="15.75" customHeight="1">
      <c r="B700" s="68"/>
    </row>
    <row r="701" spans="2:2" ht="15.75" customHeight="1">
      <c r="B701" s="68"/>
    </row>
    <row r="702" spans="2:2" ht="15.75" customHeight="1">
      <c r="B702" s="68"/>
    </row>
    <row r="703" spans="2:2" ht="15.75" customHeight="1">
      <c r="B703" s="68"/>
    </row>
    <row r="704" spans="2:2" ht="15.75" customHeight="1">
      <c r="B704" s="68"/>
    </row>
    <row r="705" spans="2:2" ht="15.75" customHeight="1">
      <c r="B705" s="68"/>
    </row>
    <row r="706" spans="2:2" ht="15.75" customHeight="1">
      <c r="B706" s="68"/>
    </row>
    <row r="707" spans="2:2" ht="15.75" customHeight="1">
      <c r="B707" s="68"/>
    </row>
    <row r="708" spans="2:2" ht="15.75" customHeight="1">
      <c r="B708" s="68"/>
    </row>
    <row r="709" spans="2:2" ht="15.75" customHeight="1">
      <c r="B709" s="68"/>
    </row>
    <row r="710" spans="2:2" ht="15.75" customHeight="1">
      <c r="B710" s="68"/>
    </row>
    <row r="711" spans="2:2" ht="15.75" customHeight="1">
      <c r="B711" s="68"/>
    </row>
    <row r="712" spans="2:2" ht="15.75" customHeight="1">
      <c r="B712" s="68"/>
    </row>
    <row r="713" spans="2:2" ht="15.75" customHeight="1">
      <c r="B713" s="68"/>
    </row>
    <row r="714" spans="2:2" ht="15.75" customHeight="1">
      <c r="B714" s="68"/>
    </row>
    <row r="715" spans="2:2" ht="15.75" customHeight="1">
      <c r="B715" s="68"/>
    </row>
    <row r="716" spans="2:2" ht="15.75" customHeight="1">
      <c r="B716" s="68"/>
    </row>
    <row r="717" spans="2:2" ht="15.75" customHeight="1">
      <c r="B717" s="68"/>
    </row>
    <row r="718" spans="2:2" ht="15.75" customHeight="1">
      <c r="B718" s="68"/>
    </row>
    <row r="719" spans="2:2" ht="15.75" customHeight="1">
      <c r="B719" s="68"/>
    </row>
    <row r="720" spans="2:2" ht="15.75" customHeight="1">
      <c r="B720" s="68"/>
    </row>
    <row r="721" spans="2:2" ht="15.75" customHeight="1">
      <c r="B721" s="68"/>
    </row>
    <row r="722" spans="2:2" ht="15.75" customHeight="1">
      <c r="B722" s="68"/>
    </row>
    <row r="723" spans="2:2" ht="15.75" customHeight="1">
      <c r="B723" s="68"/>
    </row>
    <row r="724" spans="2:2" ht="15.75" customHeight="1">
      <c r="B724" s="68"/>
    </row>
    <row r="725" spans="2:2" ht="15.75" customHeight="1">
      <c r="B725" s="68"/>
    </row>
    <row r="726" spans="2:2" ht="15.75" customHeight="1">
      <c r="B726" s="68"/>
    </row>
    <row r="727" spans="2:2" ht="15.75" customHeight="1">
      <c r="B727" s="68"/>
    </row>
    <row r="728" spans="2:2" ht="15.75" customHeight="1">
      <c r="B728" s="68"/>
    </row>
    <row r="729" spans="2:2" ht="15.75" customHeight="1">
      <c r="B729" s="68"/>
    </row>
    <row r="730" spans="2:2" ht="15.75" customHeight="1">
      <c r="B730" s="68"/>
    </row>
    <row r="731" spans="2:2" ht="15.75" customHeight="1">
      <c r="B731" s="68"/>
    </row>
    <row r="732" spans="2:2" ht="15.75" customHeight="1">
      <c r="B732" s="68"/>
    </row>
    <row r="733" spans="2:2" ht="15.75" customHeight="1">
      <c r="B733" s="68"/>
    </row>
    <row r="734" spans="2:2" ht="15.75" customHeight="1">
      <c r="B734" s="68"/>
    </row>
    <row r="735" spans="2:2" ht="15.75" customHeight="1">
      <c r="B735" s="68"/>
    </row>
    <row r="736" spans="2:2" ht="15.75" customHeight="1">
      <c r="B736" s="68"/>
    </row>
    <row r="737" spans="2:2" ht="15.75" customHeight="1">
      <c r="B737" s="68"/>
    </row>
    <row r="738" spans="2:2" ht="15.75" customHeight="1">
      <c r="B738" s="68"/>
    </row>
    <row r="739" spans="2:2" ht="15.75" customHeight="1">
      <c r="B739" s="68"/>
    </row>
    <row r="740" spans="2:2" ht="15.75" customHeight="1">
      <c r="B740" s="68"/>
    </row>
    <row r="741" spans="2:2" ht="15.75" customHeight="1">
      <c r="B741" s="68"/>
    </row>
    <row r="742" spans="2:2" ht="15.75" customHeight="1">
      <c r="B742" s="68"/>
    </row>
    <row r="743" spans="2:2" ht="15.75" customHeight="1">
      <c r="B743" s="68"/>
    </row>
    <row r="744" spans="2:2" ht="15.75" customHeight="1">
      <c r="B744" s="68"/>
    </row>
    <row r="745" spans="2:2" ht="15.75" customHeight="1">
      <c r="B745" s="68"/>
    </row>
    <row r="746" spans="2:2" ht="15.75" customHeight="1">
      <c r="B746" s="68"/>
    </row>
    <row r="747" spans="2:2" ht="15.75" customHeight="1">
      <c r="B747" s="68"/>
    </row>
    <row r="748" spans="2:2" ht="15.75" customHeight="1">
      <c r="B748" s="68"/>
    </row>
    <row r="749" spans="2:2" ht="15.75" customHeight="1">
      <c r="B749" s="68"/>
    </row>
    <row r="750" spans="2:2" ht="15.75" customHeight="1">
      <c r="B750" s="68"/>
    </row>
    <row r="751" spans="2:2" ht="15.75" customHeight="1">
      <c r="B751" s="68"/>
    </row>
    <row r="752" spans="2:2" ht="15.75" customHeight="1">
      <c r="B752" s="68"/>
    </row>
    <row r="753" spans="2:2" ht="15.75" customHeight="1">
      <c r="B753" s="68"/>
    </row>
    <row r="754" spans="2:2" ht="15.75" customHeight="1">
      <c r="B754" s="68"/>
    </row>
    <row r="755" spans="2:2" ht="15.75" customHeight="1">
      <c r="B755" s="68"/>
    </row>
    <row r="756" spans="2:2" ht="15.75" customHeight="1">
      <c r="B756" s="68"/>
    </row>
    <row r="757" spans="2:2" ht="15.75" customHeight="1">
      <c r="B757" s="68"/>
    </row>
    <row r="758" spans="2:2" ht="15.75" customHeight="1">
      <c r="B758" s="68"/>
    </row>
    <row r="759" spans="2:2" ht="15.75" customHeight="1">
      <c r="B759" s="68"/>
    </row>
    <row r="760" spans="2:2" ht="15.75" customHeight="1">
      <c r="B760" s="68"/>
    </row>
    <row r="761" spans="2:2" ht="15.75" customHeight="1">
      <c r="B761" s="68"/>
    </row>
    <row r="762" spans="2:2" ht="15.75" customHeight="1">
      <c r="B762" s="68"/>
    </row>
    <row r="763" spans="2:2" ht="15.75" customHeight="1">
      <c r="B763" s="68"/>
    </row>
    <row r="764" spans="2:2" ht="15.75" customHeight="1">
      <c r="B764" s="68"/>
    </row>
    <row r="765" spans="2:2" ht="15.75" customHeight="1">
      <c r="B765" s="68"/>
    </row>
    <row r="766" spans="2:2" ht="15.75" customHeight="1">
      <c r="B766" s="68"/>
    </row>
    <row r="767" spans="2:2" ht="15.75" customHeight="1">
      <c r="B767" s="68"/>
    </row>
    <row r="768" spans="2:2" ht="15.75" customHeight="1">
      <c r="B768" s="68"/>
    </row>
    <row r="769" spans="2:2" ht="15.75" customHeight="1">
      <c r="B769" s="68"/>
    </row>
    <row r="770" spans="2:2" ht="15.75" customHeight="1">
      <c r="B770" s="68"/>
    </row>
    <row r="771" spans="2:2" ht="15.75" customHeight="1">
      <c r="B771" s="68"/>
    </row>
    <row r="772" spans="2:2" ht="15.75" customHeight="1">
      <c r="B772" s="68"/>
    </row>
    <row r="773" spans="2:2" ht="15.75" customHeight="1">
      <c r="B773" s="68"/>
    </row>
    <row r="774" spans="2:2" ht="15.75" customHeight="1">
      <c r="B774" s="68"/>
    </row>
    <row r="775" spans="2:2" ht="15.75" customHeight="1">
      <c r="B775" s="68"/>
    </row>
    <row r="776" spans="2:2" ht="15.75" customHeight="1">
      <c r="B776" s="68"/>
    </row>
    <row r="777" spans="2:2" ht="15.75" customHeight="1">
      <c r="B777" s="68"/>
    </row>
    <row r="778" spans="2:2" ht="15.75" customHeight="1">
      <c r="B778" s="68"/>
    </row>
    <row r="779" spans="2:2" ht="15.75" customHeight="1">
      <c r="B779" s="68"/>
    </row>
    <row r="780" spans="2:2" ht="15.75" customHeight="1">
      <c r="B780" s="68"/>
    </row>
    <row r="781" spans="2:2" ht="15.75" customHeight="1">
      <c r="B781" s="68"/>
    </row>
    <row r="782" spans="2:2" ht="15.75" customHeight="1">
      <c r="B782" s="68"/>
    </row>
    <row r="783" spans="2:2" ht="15.75" customHeight="1">
      <c r="B783" s="68"/>
    </row>
    <row r="784" spans="2:2" ht="15.75" customHeight="1">
      <c r="B784" s="68"/>
    </row>
    <row r="785" spans="2:2" ht="15.75" customHeight="1">
      <c r="B785" s="68"/>
    </row>
    <row r="786" spans="2:2" ht="15.75" customHeight="1">
      <c r="B786" s="68"/>
    </row>
    <row r="787" spans="2:2" ht="15.75" customHeight="1">
      <c r="B787" s="68"/>
    </row>
    <row r="788" spans="2:2" ht="15.75" customHeight="1">
      <c r="B788" s="68"/>
    </row>
    <row r="789" spans="2:2" ht="15.75" customHeight="1">
      <c r="B789" s="68"/>
    </row>
    <row r="790" spans="2:2" ht="15.75" customHeight="1">
      <c r="B790" s="68"/>
    </row>
    <row r="791" spans="2:2" ht="15.75" customHeight="1">
      <c r="B791" s="68"/>
    </row>
    <row r="792" spans="2:2" ht="15.75" customHeight="1">
      <c r="B792" s="68"/>
    </row>
    <row r="793" spans="2:2" ht="15.75" customHeight="1">
      <c r="B793" s="68"/>
    </row>
    <row r="794" spans="2:2" ht="15.75" customHeight="1">
      <c r="B794" s="68"/>
    </row>
    <row r="795" spans="2:2" ht="15.75" customHeight="1">
      <c r="B795" s="68"/>
    </row>
    <row r="796" spans="2:2" ht="15.75" customHeight="1">
      <c r="B796" s="68"/>
    </row>
    <row r="797" spans="2:2" ht="15.75" customHeight="1">
      <c r="B797" s="68"/>
    </row>
    <row r="798" spans="2:2" ht="15.75" customHeight="1">
      <c r="B798" s="68"/>
    </row>
    <row r="799" spans="2:2" ht="15.75" customHeight="1">
      <c r="B799" s="68"/>
    </row>
    <row r="800" spans="2:2" ht="15.75" customHeight="1">
      <c r="B800" s="68"/>
    </row>
    <row r="801" spans="2:2" ht="15.75" customHeight="1">
      <c r="B801" s="68"/>
    </row>
    <row r="802" spans="2:2" ht="15.75" customHeight="1">
      <c r="B802" s="68"/>
    </row>
    <row r="803" spans="2:2" ht="15.75" customHeight="1">
      <c r="B803" s="68"/>
    </row>
    <row r="804" spans="2:2" ht="15.75" customHeight="1">
      <c r="B804" s="68"/>
    </row>
    <row r="805" spans="2:2" ht="15.75" customHeight="1">
      <c r="B805" s="68"/>
    </row>
    <row r="806" spans="2:2" ht="15.75" customHeight="1">
      <c r="B806" s="68"/>
    </row>
    <row r="807" spans="2:2" ht="15.75" customHeight="1">
      <c r="B807" s="68"/>
    </row>
    <row r="808" spans="2:2" ht="15.75" customHeight="1">
      <c r="B808" s="68"/>
    </row>
    <row r="809" spans="2:2" ht="15.75" customHeight="1">
      <c r="B809" s="68"/>
    </row>
    <row r="810" spans="2:2" ht="15.75" customHeight="1">
      <c r="B810" s="68"/>
    </row>
    <row r="811" spans="2:2" ht="15.75" customHeight="1">
      <c r="B811" s="68"/>
    </row>
    <row r="812" spans="2:2" ht="15.75" customHeight="1">
      <c r="B812" s="68"/>
    </row>
    <row r="813" spans="2:2" ht="15.75" customHeight="1">
      <c r="B813" s="68"/>
    </row>
    <row r="814" spans="2:2" ht="15.75" customHeight="1">
      <c r="B814" s="68"/>
    </row>
    <row r="815" spans="2:2" ht="15.75" customHeight="1">
      <c r="B815" s="68"/>
    </row>
    <row r="816" spans="2:2" ht="15.75" customHeight="1">
      <c r="B816" s="68"/>
    </row>
    <row r="817" spans="2:2" ht="15.75" customHeight="1">
      <c r="B817" s="68"/>
    </row>
    <row r="818" spans="2:2" ht="15.75" customHeight="1">
      <c r="B818" s="68"/>
    </row>
    <row r="819" spans="2:2" ht="15.75" customHeight="1">
      <c r="B819" s="68"/>
    </row>
    <row r="820" spans="2:2" ht="15.75" customHeight="1">
      <c r="B820" s="68"/>
    </row>
    <row r="821" spans="2:2" ht="15.75" customHeight="1">
      <c r="B821" s="68"/>
    </row>
    <row r="822" spans="2:2" ht="15.75" customHeight="1">
      <c r="B822" s="68"/>
    </row>
    <row r="823" spans="2:2" ht="15.75" customHeight="1">
      <c r="B823" s="68"/>
    </row>
    <row r="824" spans="2:2" ht="15.75" customHeight="1">
      <c r="B824" s="68"/>
    </row>
    <row r="825" spans="2:2" ht="15.75" customHeight="1">
      <c r="B825" s="68"/>
    </row>
    <row r="826" spans="2:2" ht="15.75" customHeight="1">
      <c r="B826" s="68"/>
    </row>
    <row r="827" spans="2:2" ht="15.75" customHeight="1">
      <c r="B827" s="68"/>
    </row>
    <row r="828" spans="2:2" ht="15.75" customHeight="1">
      <c r="B828" s="68"/>
    </row>
    <row r="829" spans="2:2" ht="15.75" customHeight="1">
      <c r="B829" s="68"/>
    </row>
    <row r="830" spans="2:2" ht="15.75" customHeight="1">
      <c r="B830" s="68"/>
    </row>
    <row r="831" spans="2:2" ht="15.75" customHeight="1">
      <c r="B831" s="68"/>
    </row>
    <row r="832" spans="2:2" ht="15.75" customHeight="1">
      <c r="B832" s="68"/>
    </row>
    <row r="833" spans="2:2" ht="15.75" customHeight="1">
      <c r="B833" s="68"/>
    </row>
    <row r="834" spans="2:2" ht="15.75" customHeight="1">
      <c r="B834" s="68"/>
    </row>
    <row r="835" spans="2:2" ht="15.75" customHeight="1">
      <c r="B835" s="68"/>
    </row>
    <row r="836" spans="2:2" ht="15.75" customHeight="1">
      <c r="B836" s="68"/>
    </row>
    <row r="837" spans="2:2" ht="15.75" customHeight="1">
      <c r="B837" s="68"/>
    </row>
    <row r="838" spans="2:2" ht="15.75" customHeight="1">
      <c r="B838" s="68"/>
    </row>
    <row r="839" spans="2:2" ht="15.75" customHeight="1">
      <c r="B839" s="68"/>
    </row>
    <row r="840" spans="2:2" ht="15.75" customHeight="1">
      <c r="B840" s="68"/>
    </row>
    <row r="841" spans="2:2" ht="15.75" customHeight="1">
      <c r="B841" s="68"/>
    </row>
    <row r="842" spans="2:2" ht="15.75" customHeight="1">
      <c r="B842" s="68"/>
    </row>
    <row r="843" spans="2:2" ht="15.75" customHeight="1">
      <c r="B843" s="68"/>
    </row>
    <row r="844" spans="2:2" ht="15.75" customHeight="1">
      <c r="B844" s="68"/>
    </row>
    <row r="845" spans="2:2" ht="15.75" customHeight="1">
      <c r="B845" s="68"/>
    </row>
    <row r="846" spans="2:2" ht="15.75" customHeight="1">
      <c r="B846" s="68"/>
    </row>
    <row r="847" spans="2:2" ht="15.75" customHeight="1">
      <c r="B847" s="68"/>
    </row>
    <row r="848" spans="2:2" ht="15.75" customHeight="1">
      <c r="B848" s="68"/>
    </row>
    <row r="849" spans="2:2" ht="15.75" customHeight="1">
      <c r="B849" s="68"/>
    </row>
    <row r="850" spans="2:2" ht="15.75" customHeight="1">
      <c r="B850" s="68"/>
    </row>
    <row r="851" spans="2:2" ht="15.75" customHeight="1">
      <c r="B851" s="68"/>
    </row>
    <row r="852" spans="2:2" ht="15.75" customHeight="1">
      <c r="B852" s="68"/>
    </row>
    <row r="853" spans="2:2" ht="15.75" customHeight="1">
      <c r="B853" s="68"/>
    </row>
    <row r="854" spans="2:2" ht="15.75" customHeight="1">
      <c r="B854" s="68"/>
    </row>
    <row r="855" spans="2:2" ht="15.75" customHeight="1">
      <c r="B855" s="68"/>
    </row>
    <row r="856" spans="2:2" ht="15.75" customHeight="1">
      <c r="B856" s="68"/>
    </row>
    <row r="857" spans="2:2" ht="15.75" customHeight="1">
      <c r="B857" s="68"/>
    </row>
    <row r="858" spans="2:2" ht="15.75" customHeight="1">
      <c r="B858" s="68"/>
    </row>
    <row r="859" spans="2:2" ht="15.75" customHeight="1">
      <c r="B859" s="68"/>
    </row>
    <row r="860" spans="2:2" ht="15.75" customHeight="1">
      <c r="B860" s="68"/>
    </row>
    <row r="861" spans="2:2" ht="15.75" customHeight="1">
      <c r="B861" s="68"/>
    </row>
    <row r="862" spans="2:2" ht="15.75" customHeight="1">
      <c r="B862" s="68"/>
    </row>
    <row r="863" spans="2:2" ht="15.75" customHeight="1">
      <c r="B863" s="68"/>
    </row>
    <row r="864" spans="2:2" ht="15.75" customHeight="1">
      <c r="B864" s="68"/>
    </row>
    <row r="865" spans="2:2" ht="15.75" customHeight="1">
      <c r="B865" s="68"/>
    </row>
    <row r="866" spans="2:2" ht="15.75" customHeight="1">
      <c r="B866" s="68"/>
    </row>
    <row r="867" spans="2:2" ht="15.75" customHeight="1">
      <c r="B867" s="68"/>
    </row>
    <row r="868" spans="2:2" ht="15.75" customHeight="1">
      <c r="B868" s="68"/>
    </row>
    <row r="869" spans="2:2" ht="15.75" customHeight="1">
      <c r="B869" s="68"/>
    </row>
    <row r="870" spans="2:2" ht="15.75" customHeight="1">
      <c r="B870" s="68"/>
    </row>
    <row r="871" spans="2:2" ht="15.75" customHeight="1">
      <c r="B871" s="68"/>
    </row>
    <row r="872" spans="2:2" ht="15.75" customHeight="1">
      <c r="B872" s="68"/>
    </row>
    <row r="873" spans="2:2" ht="15.75" customHeight="1">
      <c r="B873" s="68"/>
    </row>
    <row r="874" spans="2:2" ht="15.75" customHeight="1">
      <c r="B874" s="68"/>
    </row>
    <row r="875" spans="2:2" ht="15.75" customHeight="1">
      <c r="B875" s="68"/>
    </row>
    <row r="876" spans="2:2" ht="15.75" customHeight="1">
      <c r="B876" s="68"/>
    </row>
    <row r="877" spans="2:2" ht="15.75" customHeight="1">
      <c r="B877" s="68"/>
    </row>
    <row r="878" spans="2:2" ht="15.75" customHeight="1">
      <c r="B878" s="68"/>
    </row>
    <row r="879" spans="2:2" ht="15.75" customHeight="1">
      <c r="B879" s="68"/>
    </row>
    <row r="880" spans="2:2" ht="15.75" customHeight="1">
      <c r="B880" s="68"/>
    </row>
    <row r="881" spans="2:2" ht="15.75" customHeight="1">
      <c r="B881" s="68"/>
    </row>
    <row r="882" spans="2:2" ht="15.75" customHeight="1">
      <c r="B882" s="68"/>
    </row>
    <row r="883" spans="2:2" ht="15.75" customHeight="1">
      <c r="B883" s="68"/>
    </row>
    <row r="884" spans="2:2" ht="15.75" customHeight="1">
      <c r="B884" s="68"/>
    </row>
    <row r="885" spans="2:2" ht="15.75" customHeight="1">
      <c r="B885" s="68"/>
    </row>
    <row r="886" spans="2:2" ht="15.75" customHeight="1">
      <c r="B886" s="68"/>
    </row>
    <row r="887" spans="2:2" ht="15.75" customHeight="1">
      <c r="B887" s="68"/>
    </row>
    <row r="888" spans="2:2" ht="15.75" customHeight="1">
      <c r="B888" s="68"/>
    </row>
    <row r="889" spans="2:2" ht="15.75" customHeight="1">
      <c r="B889" s="68"/>
    </row>
    <row r="890" spans="2:2" ht="15.75" customHeight="1">
      <c r="B890" s="68"/>
    </row>
    <row r="891" spans="2:2" ht="15.75" customHeight="1">
      <c r="B891" s="68"/>
    </row>
    <row r="892" spans="2:2" ht="15.75" customHeight="1">
      <c r="B892" s="68"/>
    </row>
    <row r="893" spans="2:2" ht="15.75" customHeight="1">
      <c r="B893" s="68"/>
    </row>
    <row r="894" spans="2:2" ht="15.75" customHeight="1">
      <c r="B894" s="68"/>
    </row>
    <row r="895" spans="2:2" ht="15.75" customHeight="1">
      <c r="B895" s="68"/>
    </row>
    <row r="896" spans="2:2" ht="15.75" customHeight="1">
      <c r="B896" s="68"/>
    </row>
    <row r="897" spans="2:2" ht="15.75" customHeight="1">
      <c r="B897" s="68"/>
    </row>
    <row r="898" spans="2:2" ht="15.75" customHeight="1">
      <c r="B898" s="68"/>
    </row>
    <row r="899" spans="2:2" ht="15.75" customHeight="1">
      <c r="B899" s="68"/>
    </row>
    <row r="900" spans="2:2" ht="15.75" customHeight="1">
      <c r="B900" s="68"/>
    </row>
    <row r="901" spans="2:2" ht="15.75" customHeight="1">
      <c r="B901" s="68"/>
    </row>
    <row r="902" spans="2:2" ht="15.75" customHeight="1">
      <c r="B902" s="68"/>
    </row>
    <row r="903" spans="2:2" ht="15.75" customHeight="1">
      <c r="B903" s="68"/>
    </row>
    <row r="904" spans="2:2" ht="15.75" customHeight="1">
      <c r="B904" s="68"/>
    </row>
    <row r="905" spans="2:2" ht="15.75" customHeight="1">
      <c r="B905" s="68"/>
    </row>
    <row r="906" spans="2:2" ht="15.75" customHeight="1">
      <c r="B906" s="68"/>
    </row>
    <row r="907" spans="2:2" ht="15.75" customHeight="1">
      <c r="B907" s="68"/>
    </row>
    <row r="908" spans="2:2" ht="15.75" customHeight="1">
      <c r="B908" s="68"/>
    </row>
    <row r="909" spans="2:2" ht="15.75" customHeight="1">
      <c r="B909" s="68"/>
    </row>
    <row r="910" spans="2:2" ht="15.75" customHeight="1">
      <c r="B910" s="68"/>
    </row>
    <row r="911" spans="2:2" ht="15.75" customHeight="1">
      <c r="B911" s="68"/>
    </row>
    <row r="912" spans="2:2" ht="15.75" customHeight="1">
      <c r="B912" s="68"/>
    </row>
    <row r="913" spans="2:2" ht="15.75" customHeight="1">
      <c r="B913" s="68"/>
    </row>
    <row r="914" spans="2:2" ht="15.75" customHeight="1">
      <c r="B914" s="68"/>
    </row>
    <row r="915" spans="2:2" ht="15.75" customHeight="1">
      <c r="B915" s="68"/>
    </row>
    <row r="916" spans="2:2" ht="15.75" customHeight="1">
      <c r="B916" s="68"/>
    </row>
    <row r="917" spans="2:2" ht="15.75" customHeight="1">
      <c r="B917" s="68"/>
    </row>
    <row r="918" spans="2:2" ht="15.75" customHeight="1">
      <c r="B918" s="68"/>
    </row>
    <row r="919" spans="2:2" ht="15.75" customHeight="1">
      <c r="B919" s="68"/>
    </row>
    <row r="920" spans="2:2" ht="15.75" customHeight="1">
      <c r="B920" s="68"/>
    </row>
    <row r="921" spans="2:2" ht="15.75" customHeight="1">
      <c r="B921" s="68"/>
    </row>
    <row r="922" spans="2:2" ht="15.75" customHeight="1">
      <c r="B922" s="68"/>
    </row>
    <row r="923" spans="2:2" ht="15.75" customHeight="1">
      <c r="B923" s="68"/>
    </row>
    <row r="924" spans="2:2" ht="15.75" customHeight="1">
      <c r="B924" s="68"/>
    </row>
    <row r="925" spans="2:2" ht="15.75" customHeight="1">
      <c r="B925" s="68"/>
    </row>
    <row r="926" spans="2:2" ht="15.75" customHeight="1">
      <c r="B926" s="68"/>
    </row>
    <row r="927" spans="2:2" ht="15.75" customHeight="1">
      <c r="B927" s="68"/>
    </row>
    <row r="928" spans="2:2" ht="15.75" customHeight="1">
      <c r="B928" s="68"/>
    </row>
    <row r="929" spans="2:2" ht="15.75" customHeight="1">
      <c r="B929" s="68"/>
    </row>
    <row r="930" spans="2:2" ht="15.75" customHeight="1">
      <c r="B930" s="68"/>
    </row>
    <row r="931" spans="2:2" ht="15.75" customHeight="1">
      <c r="B931" s="68"/>
    </row>
    <row r="932" spans="2:2" ht="15.75" customHeight="1">
      <c r="B932" s="68"/>
    </row>
    <row r="933" spans="2:2" ht="15.75" customHeight="1">
      <c r="B933" s="68"/>
    </row>
    <row r="934" spans="2:2" ht="15.75" customHeight="1">
      <c r="B934" s="68"/>
    </row>
    <row r="935" spans="2:2" ht="15.75" customHeight="1">
      <c r="B935" s="68"/>
    </row>
    <row r="936" spans="2:2" ht="15.75" customHeight="1">
      <c r="B936" s="68"/>
    </row>
    <row r="937" spans="2:2" ht="15.75" customHeight="1">
      <c r="B937" s="68"/>
    </row>
    <row r="938" spans="2:2" ht="15.75" customHeight="1">
      <c r="B938" s="68"/>
    </row>
    <row r="939" spans="2:2" ht="15.75" customHeight="1">
      <c r="B939" s="68"/>
    </row>
    <row r="940" spans="2:2" ht="15.75" customHeight="1">
      <c r="B940" s="68"/>
    </row>
    <row r="941" spans="2:2" ht="15.75" customHeight="1">
      <c r="B941" s="68"/>
    </row>
    <row r="942" spans="2:2" ht="15.75" customHeight="1">
      <c r="B942" s="68"/>
    </row>
    <row r="943" spans="2:2" ht="15.75" customHeight="1">
      <c r="B943" s="68"/>
    </row>
    <row r="944" spans="2:2" ht="15.75" customHeight="1">
      <c r="B944" s="68"/>
    </row>
    <row r="945" spans="2:2" ht="15.75" customHeight="1">
      <c r="B945" s="68"/>
    </row>
    <row r="946" spans="2:2" ht="15.75" customHeight="1">
      <c r="B946" s="68"/>
    </row>
    <row r="947" spans="2:2" ht="15.75" customHeight="1">
      <c r="B947" s="68"/>
    </row>
    <row r="948" spans="2:2" ht="15.75" customHeight="1">
      <c r="B948" s="68"/>
    </row>
    <row r="949" spans="2:2" ht="15.75" customHeight="1">
      <c r="B949" s="68"/>
    </row>
    <row r="950" spans="2:2" ht="15.75" customHeight="1">
      <c r="B950" s="68"/>
    </row>
    <row r="951" spans="2:2" ht="15.75" customHeight="1">
      <c r="B951" s="68"/>
    </row>
    <row r="952" spans="2:2" ht="15.75" customHeight="1">
      <c r="B952" s="68"/>
    </row>
    <row r="953" spans="2:2" ht="15.75" customHeight="1">
      <c r="B953" s="68"/>
    </row>
    <row r="954" spans="2:2" ht="15.75" customHeight="1">
      <c r="B954" s="68"/>
    </row>
    <row r="955" spans="2:2" ht="15.75" customHeight="1">
      <c r="B955" s="68"/>
    </row>
    <row r="956" spans="2:2" ht="15.75" customHeight="1">
      <c r="B956" s="68"/>
    </row>
    <row r="957" spans="2:2" ht="15.75" customHeight="1">
      <c r="B957" s="68"/>
    </row>
    <row r="958" spans="2:2" ht="15.75" customHeight="1">
      <c r="B958" s="68"/>
    </row>
    <row r="959" spans="2:2" ht="15.75" customHeight="1">
      <c r="B959" s="68"/>
    </row>
    <row r="960" spans="2:2" ht="15.75" customHeight="1">
      <c r="B960" s="68"/>
    </row>
    <row r="961" spans="2:2" ht="15.75" customHeight="1">
      <c r="B961" s="68"/>
    </row>
    <row r="962" spans="2:2" ht="15.75" customHeight="1">
      <c r="B962" s="68"/>
    </row>
    <row r="963" spans="2:2" ht="15.75" customHeight="1">
      <c r="B963" s="68"/>
    </row>
    <row r="964" spans="2:2" ht="15.75" customHeight="1">
      <c r="B964" s="68"/>
    </row>
    <row r="965" spans="2:2" ht="15.75" customHeight="1">
      <c r="B965" s="68"/>
    </row>
    <row r="966" spans="2:2" ht="15.75" customHeight="1">
      <c r="B966" s="68"/>
    </row>
    <row r="967" spans="2:2" ht="15.75" customHeight="1">
      <c r="B967" s="68"/>
    </row>
    <row r="968" spans="2:2" ht="15.75" customHeight="1">
      <c r="B968" s="68"/>
    </row>
    <row r="969" spans="2:2" ht="15.75" customHeight="1">
      <c r="B969" s="68"/>
    </row>
    <row r="970" spans="2:2" ht="15.75" customHeight="1">
      <c r="B970" s="68"/>
    </row>
    <row r="971" spans="2:2" ht="15.75" customHeight="1">
      <c r="B971" s="68"/>
    </row>
    <row r="972" spans="2:2" ht="15.75" customHeight="1">
      <c r="B972" s="68"/>
    </row>
    <row r="973" spans="2:2" ht="15.75" customHeight="1">
      <c r="B973" s="68"/>
    </row>
    <row r="974" spans="2:2" ht="15.75" customHeight="1">
      <c r="B974" s="68"/>
    </row>
    <row r="975" spans="2:2" ht="15.75" customHeight="1">
      <c r="B975" s="68"/>
    </row>
    <row r="976" spans="2:2" ht="15.75" customHeight="1">
      <c r="B976" s="68"/>
    </row>
    <row r="977" spans="2:2" ht="15.75" customHeight="1">
      <c r="B977" s="68"/>
    </row>
    <row r="978" spans="2:2" ht="15.75" customHeight="1">
      <c r="B978" s="68"/>
    </row>
    <row r="979" spans="2:2" ht="15.75" customHeight="1">
      <c r="B979" s="68"/>
    </row>
    <row r="980" spans="2:2" ht="15.75" customHeight="1">
      <c r="B980" s="68"/>
    </row>
    <row r="981" spans="2:2" ht="15.75" customHeight="1">
      <c r="B981" s="68"/>
    </row>
    <row r="982" spans="2:2" ht="15.75" customHeight="1">
      <c r="B982" s="68"/>
    </row>
    <row r="983" spans="2:2" ht="15.75" customHeight="1">
      <c r="B983" s="68"/>
    </row>
    <row r="984" spans="2:2" ht="15.75" customHeight="1">
      <c r="B984" s="68"/>
    </row>
    <row r="985" spans="2:2" ht="15.75" customHeight="1">
      <c r="B985" s="68"/>
    </row>
    <row r="986" spans="2:2" ht="15.75" customHeight="1">
      <c r="B986" s="68"/>
    </row>
    <row r="987" spans="2:2" ht="15.75" customHeight="1">
      <c r="B987" s="68"/>
    </row>
    <row r="988" spans="2:2" ht="15.75" customHeight="1">
      <c r="B988" s="68"/>
    </row>
    <row r="989" spans="2:2" ht="15.75" customHeight="1">
      <c r="B989" s="68"/>
    </row>
    <row r="990" spans="2:2" ht="15.75" customHeight="1">
      <c r="B990" s="68"/>
    </row>
    <row r="991" spans="2:2" ht="15.75" customHeight="1">
      <c r="B991" s="68"/>
    </row>
    <row r="992" spans="2:2" ht="15.75" customHeight="1">
      <c r="B992" s="68"/>
    </row>
    <row r="993" spans="2:2" ht="15.75" customHeight="1">
      <c r="B993" s="68"/>
    </row>
    <row r="994" spans="2:2" ht="15.75" customHeight="1">
      <c r="B994" s="68"/>
    </row>
    <row r="995" spans="2:2" ht="15.75" customHeight="1">
      <c r="B995" s="68"/>
    </row>
    <row r="996" spans="2:2" ht="15.75" customHeight="1">
      <c r="B996" s="68"/>
    </row>
    <row r="997" spans="2:2" ht="15.75" customHeight="1">
      <c r="B997" s="68"/>
    </row>
    <row r="998" spans="2:2" ht="15.75" customHeight="1">
      <c r="B998" s="68"/>
    </row>
    <row r="999" spans="2:2" ht="15.75" customHeight="1">
      <c r="B999" s="68"/>
    </row>
    <row r="1000" spans="2:2" ht="15.75" customHeight="1">
      <c r="B1000" s="6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end bank rec</vt:lpstr>
      <vt:lpstr>Precept Form</vt:lpstr>
      <vt:lpstr>Full Year Forecast budget 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Win7_pro</dc:creator>
  <cp:lastModifiedBy>Jayne Kennedy</cp:lastModifiedBy>
  <dcterms:created xsi:type="dcterms:W3CDTF">2017-04-11T17:52:28Z</dcterms:created>
  <dcterms:modified xsi:type="dcterms:W3CDTF">2023-06-14T12:49:05Z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